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10639441e62edec/Dokumenty/"/>
    </mc:Choice>
  </mc:AlternateContent>
  <xr:revisionPtr revIDLastSave="1302" documentId="8_{0F0B2B23-1440-4558-B610-448CCBDEA228}" xr6:coauthVersionLast="47" xr6:coauthVersionMax="47" xr10:uidLastSave="{B705E678-1E10-4418-8381-22C83E38549C}"/>
  <bookViews>
    <workbookView xWindow="-120" yWindow="-120" windowWidth="29040" windowHeight="15720" tabRatio="842" xr2:uid="{00000000-000D-0000-FFFF-FFFF00000000}"/>
  </bookViews>
  <sheets>
    <sheet name="Celkově U18" sheetId="35" r:id="rId1"/>
    <sheet name="Celkově U16" sheetId="36" r:id="rId2"/>
    <sheet name="Celkově U14" sheetId="37" r:id="rId3"/>
    <sheet name="Celkově U12" sheetId="38" r:id="rId4"/>
    <sheet name="Celkově U10" sheetId="39" r:id="rId5"/>
    <sheet name="Celkově U08" sheetId="40" r:id="rId6"/>
    <sheet name="1-Jablonec-U16-U18" sheetId="28" r:id="rId7"/>
    <sheet name="2-Varnsdorf-U16-U18" sheetId="54" r:id="rId8"/>
    <sheet name="1-Jablonec-U12-U14" sheetId="29" r:id="rId9"/>
    <sheet name="2-Varnsdorf-U12-U14" sheetId="32" r:id="rId10"/>
    <sheet name="1-Jablonec-U08-U10" sheetId="30" r:id="rId11"/>
    <sheet name="2-Varnsdorf-U08-U10" sheetId="3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0" l="1"/>
  <c r="A6" i="40" s="1"/>
  <c r="A7" i="40" s="1"/>
  <c r="A8" i="40" s="1"/>
  <c r="A9" i="40" s="1"/>
  <c r="A10" i="40" s="1"/>
  <c r="A4" i="40"/>
  <c r="L8" i="40"/>
  <c r="L6" i="40"/>
  <c r="L4" i="40"/>
  <c r="A5" i="39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5" i="38"/>
  <c r="A6" i="38" s="1"/>
  <c r="L15" i="38"/>
  <c r="L11" i="38"/>
  <c r="L13" i="37"/>
  <c r="L14" i="37"/>
  <c r="L15" i="37"/>
  <c r="L16" i="37"/>
  <c r="L17" i="37"/>
  <c r="L18" i="37"/>
  <c r="L19" i="37"/>
  <c r="L20" i="37"/>
  <c r="L21" i="37"/>
  <c r="L22" i="37"/>
  <c r="L23" i="37"/>
  <c r="L24" i="37"/>
  <c r="A7" i="36"/>
  <c r="A8" i="36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6" i="36"/>
  <c r="A5" i="36"/>
  <c r="L7" i="36"/>
  <c r="L5" i="36"/>
  <c r="L6" i="36"/>
  <c r="L4" i="36"/>
  <c r="L39" i="30"/>
  <c r="N39" i="30" s="1"/>
  <c r="L38" i="30"/>
  <c r="N38" i="30" s="1"/>
  <c r="L37" i="30"/>
  <c r="N37" i="30" s="1"/>
  <c r="L36" i="30"/>
  <c r="N36" i="30" s="1"/>
  <c r="L35" i="30"/>
  <c r="L34" i="30"/>
  <c r="L33" i="30"/>
  <c r="L32" i="30"/>
  <c r="L31" i="30"/>
  <c r="N31" i="30" s="1"/>
  <c r="L30" i="30"/>
  <c r="N30" i="30" s="1"/>
  <c r="L29" i="30"/>
  <c r="N29" i="30" s="1"/>
  <c r="L28" i="30"/>
  <c r="N28" i="30" s="1"/>
  <c r="L27" i="30"/>
  <c r="L26" i="30"/>
  <c r="N26" i="30" s="1"/>
  <c r="L25" i="30"/>
  <c r="N25" i="30" s="1"/>
  <c r="L24" i="30"/>
  <c r="L23" i="30"/>
  <c r="L22" i="30"/>
  <c r="L21" i="30"/>
  <c r="L20" i="30"/>
  <c r="L19" i="30"/>
  <c r="N19" i="30" s="1"/>
  <c r="L18" i="30"/>
  <c r="N18" i="30" s="1"/>
  <c r="N42" i="33"/>
  <c r="N41" i="33"/>
  <c r="N40" i="33"/>
  <c r="N39" i="33"/>
  <c r="N38" i="33"/>
  <c r="N37" i="33"/>
  <c r="N36" i="33"/>
  <c r="N35" i="33"/>
  <c r="N34" i="33"/>
  <c r="N33" i="33"/>
  <c r="N32" i="33"/>
  <c r="L42" i="33"/>
  <c r="L41" i="33"/>
  <c r="L40" i="33"/>
  <c r="L39" i="33"/>
  <c r="L38" i="33"/>
  <c r="L37" i="33"/>
  <c r="L36" i="33"/>
  <c r="L35" i="33"/>
  <c r="L34" i="33"/>
  <c r="L33" i="33"/>
  <c r="L32" i="33"/>
  <c r="L31" i="33"/>
  <c r="N31" i="33" s="1"/>
  <c r="L30" i="33"/>
  <c r="N30" i="33" s="1"/>
  <c r="L29" i="33"/>
  <c r="L28" i="33"/>
  <c r="L27" i="33"/>
  <c r="L26" i="33"/>
  <c r="L25" i="33"/>
  <c r="L24" i="33"/>
  <c r="L23" i="33"/>
  <c r="L22" i="33"/>
  <c r="L21" i="33"/>
  <c r="L20" i="33"/>
  <c r="N20" i="33" s="1"/>
  <c r="L19" i="33"/>
  <c r="M34" i="32"/>
  <c r="M33" i="32"/>
  <c r="M32" i="32"/>
  <c r="M31" i="32"/>
  <c r="M30" i="32"/>
  <c r="M29" i="32"/>
  <c r="M28" i="32"/>
  <c r="M27" i="32"/>
  <c r="M26" i="32"/>
  <c r="O26" i="32" s="1"/>
  <c r="M25" i="32"/>
  <c r="O25" i="32" s="1"/>
  <c r="M24" i="32"/>
  <c r="O24" i="32" s="1"/>
  <c r="M23" i="32"/>
  <c r="O23" i="32" s="1"/>
  <c r="M22" i="32"/>
  <c r="M21" i="32"/>
  <c r="M20" i="32"/>
  <c r="M19" i="32"/>
  <c r="M18" i="32"/>
  <c r="M17" i="32"/>
  <c r="M16" i="32"/>
  <c r="M15" i="32"/>
  <c r="M14" i="32"/>
  <c r="O14" i="32" s="1"/>
  <c r="M13" i="32"/>
  <c r="O13" i="32" s="1"/>
  <c r="M12" i="32"/>
  <c r="O12" i="32" s="1"/>
  <c r="M11" i="32"/>
  <c r="O11" i="32" s="1"/>
  <c r="M10" i="32"/>
  <c r="M9" i="32"/>
  <c r="M8" i="32"/>
  <c r="M7" i="32"/>
  <c r="M6" i="32"/>
  <c r="M52" i="29"/>
  <c r="M51" i="29"/>
  <c r="O51" i="29" s="1"/>
  <c r="M50" i="29"/>
  <c r="M49" i="29"/>
  <c r="M48" i="29"/>
  <c r="M47" i="29"/>
  <c r="M46" i="29"/>
  <c r="O46" i="29" s="1"/>
  <c r="M45" i="29"/>
  <c r="O45" i="29" s="1"/>
  <c r="M44" i="29"/>
  <c r="M43" i="29"/>
  <c r="O43" i="29" s="1"/>
  <c r="M42" i="29"/>
  <c r="O42" i="29" s="1"/>
  <c r="M41" i="29"/>
  <c r="O41" i="29" s="1"/>
  <c r="M40" i="29"/>
  <c r="M39" i="29"/>
  <c r="O39" i="29" s="1"/>
  <c r="M38" i="29"/>
  <c r="M37" i="29"/>
  <c r="M36" i="29"/>
  <c r="M35" i="29"/>
  <c r="M34" i="29"/>
  <c r="M33" i="29"/>
  <c r="M32" i="29"/>
  <c r="M31" i="29"/>
  <c r="M30" i="29"/>
  <c r="O30" i="29" s="1"/>
  <c r="M29" i="29"/>
  <c r="O29" i="29" s="1"/>
  <c r="M28" i="29"/>
  <c r="M27" i="29"/>
  <c r="O27" i="29" s="1"/>
  <c r="M26" i="29"/>
  <c r="M25" i="29"/>
  <c r="M24" i="29"/>
  <c r="M23" i="29"/>
  <c r="M22" i="29"/>
  <c r="M21" i="29"/>
  <c r="M20" i="29"/>
  <c r="M19" i="29"/>
  <c r="M18" i="29"/>
  <c r="O18" i="29" s="1"/>
  <c r="M17" i="29"/>
  <c r="O17" i="29" s="1"/>
  <c r="M16" i="29"/>
  <c r="M15" i="29"/>
  <c r="O15" i="29" s="1"/>
  <c r="M14" i="29"/>
  <c r="M13" i="29"/>
  <c r="M12" i="29"/>
  <c r="M11" i="29"/>
  <c r="M10" i="29"/>
  <c r="M9" i="29"/>
  <c r="M8" i="29"/>
  <c r="M7" i="29"/>
  <c r="M6" i="29"/>
  <c r="O52" i="29"/>
  <c r="O50" i="29"/>
  <c r="O49" i="29"/>
  <c r="O48" i="29"/>
  <c r="O47" i="29"/>
  <c r="O44" i="29"/>
  <c r="O40" i="29"/>
  <c r="M17" i="54"/>
  <c r="O17" i="54" s="1"/>
  <c r="M16" i="54"/>
  <c r="O16" i="54"/>
  <c r="M15" i="54"/>
  <c r="M14" i="54"/>
  <c r="M13" i="54"/>
  <c r="O13" i="54" s="1"/>
  <c r="M12" i="54"/>
  <c r="O12" i="54" s="1"/>
  <c r="M11" i="54"/>
  <c r="O11" i="54" s="1"/>
  <c r="M10" i="54"/>
  <c r="O10" i="54" s="1"/>
  <c r="M9" i="54"/>
  <c r="O9" i="54" s="1"/>
  <c r="M8" i="54"/>
  <c r="O8" i="54" s="1"/>
  <c r="M7" i="54"/>
  <c r="O7" i="54" s="1"/>
  <c r="M6" i="54"/>
  <c r="J26" i="28"/>
  <c r="J25" i="28"/>
  <c r="J24" i="28"/>
  <c r="J23" i="28"/>
  <c r="J22" i="28"/>
  <c r="J21" i="28"/>
  <c r="L21" i="28" s="1"/>
  <c r="J20" i="28"/>
  <c r="J19" i="28"/>
  <c r="L19" i="28" s="1"/>
  <c r="J18" i="28"/>
  <c r="J17" i="28"/>
  <c r="L23" i="28"/>
  <c r="L16" i="39"/>
  <c r="L4" i="39"/>
  <c r="L5" i="39"/>
  <c r="L13" i="38"/>
  <c r="L14" i="38"/>
  <c r="L9" i="38"/>
  <c r="L6" i="38"/>
  <c r="L8" i="38"/>
  <c r="L10" i="37"/>
  <c r="L11" i="37"/>
  <c r="L5" i="37"/>
  <c r="L4" i="37"/>
  <c r="L8" i="36"/>
  <c r="L4" i="35"/>
  <c r="O15" i="54"/>
  <c r="O14" i="54"/>
  <c r="O6" i="54"/>
  <c r="N29" i="33"/>
  <c r="N28" i="33"/>
  <c r="N27" i="33"/>
  <c r="N26" i="33"/>
  <c r="N25" i="33"/>
  <c r="N24" i="33"/>
  <c r="N23" i="33"/>
  <c r="N22" i="33"/>
  <c r="N21" i="33"/>
  <c r="N19" i="33"/>
  <c r="N35" i="30"/>
  <c r="N34" i="30"/>
  <c r="N33" i="30"/>
  <c r="N32" i="30"/>
  <c r="N27" i="30"/>
  <c r="N24" i="30"/>
  <c r="N23" i="30"/>
  <c r="N22" i="30"/>
  <c r="N21" i="30"/>
  <c r="N20" i="30"/>
  <c r="O34" i="32"/>
  <c r="O33" i="32"/>
  <c r="O32" i="32"/>
  <c r="O31" i="32"/>
  <c r="O30" i="32"/>
  <c r="O29" i="32"/>
  <c r="O28" i="32"/>
  <c r="O27" i="32"/>
  <c r="O22" i="32"/>
  <c r="O21" i="32"/>
  <c r="O20" i="32"/>
  <c r="O19" i="32"/>
  <c r="O18" i="32"/>
  <c r="O17" i="32"/>
  <c r="O16" i="32"/>
  <c r="O15" i="32"/>
  <c r="O10" i="32"/>
  <c r="O9" i="32"/>
  <c r="O8" i="32"/>
  <c r="O7" i="32"/>
  <c r="O6" i="32"/>
  <c r="O38" i="29"/>
  <c r="O37" i="29"/>
  <c r="O36" i="29"/>
  <c r="O35" i="29"/>
  <c r="O34" i="29"/>
  <c r="O33" i="29"/>
  <c r="O32" i="29"/>
  <c r="O31" i="29"/>
  <c r="O28" i="29"/>
  <c r="O26" i="29"/>
  <c r="O25" i="29"/>
  <c r="O24" i="29"/>
  <c r="O23" i="29"/>
  <c r="O22" i="29"/>
  <c r="O21" i="29"/>
  <c r="O20" i="29"/>
  <c r="O19" i="29"/>
  <c r="O16" i="29"/>
  <c r="O14" i="29"/>
  <c r="O13" i="29"/>
  <c r="O12" i="29"/>
  <c r="O11" i="29"/>
  <c r="O10" i="29"/>
  <c r="O9" i="29"/>
  <c r="O8" i="29"/>
  <c r="O7" i="29"/>
  <c r="O6" i="29"/>
  <c r="L26" i="28"/>
  <c r="L25" i="28"/>
  <c r="L24" i="28"/>
  <c r="L22" i="28"/>
  <c r="L20" i="28"/>
  <c r="L18" i="28"/>
  <c r="L17" i="28"/>
  <c r="A5" i="35"/>
  <c r="L18" i="36"/>
  <c r="L36" i="38" l="1"/>
  <c r="L30" i="38"/>
  <c r="L27" i="38"/>
  <c r="L35" i="38"/>
  <c r="L6" i="39"/>
  <c r="L21" i="39"/>
  <c r="L9" i="40"/>
  <c r="L7" i="40"/>
  <c r="L16" i="36"/>
  <c r="L26" i="38"/>
  <c r="L5" i="38"/>
  <c r="L22" i="38"/>
  <c r="L25" i="37"/>
  <c r="L24" i="39"/>
  <c r="L32" i="39"/>
  <c r="L23" i="39"/>
  <c r="L11" i="36" l="1"/>
  <c r="L14" i="36"/>
  <c r="L28" i="37"/>
  <c r="L30" i="37"/>
  <c r="L31" i="38"/>
  <c r="L37" i="38"/>
  <c r="L29" i="38"/>
  <c r="L25" i="38"/>
  <c r="L38" i="38"/>
  <c r="L10" i="38"/>
  <c r="L22" i="39"/>
  <c r="L36" i="39"/>
  <c r="L25" i="39"/>
  <c r="L33" i="39"/>
  <c r="L37" i="39"/>
  <c r="L18" i="39"/>
  <c r="L15" i="39"/>
  <c r="L29" i="37"/>
  <c r="A5" i="37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L9" i="37"/>
  <c r="L17" i="38"/>
  <c r="L33" i="38"/>
  <c r="L32" i="38"/>
  <c r="L18" i="38"/>
  <c r="L12" i="36"/>
  <c r="L13" i="36"/>
  <c r="L31" i="39"/>
  <c r="L34" i="39"/>
  <c r="L20" i="39"/>
  <c r="L35" i="39"/>
  <c r="L8" i="39"/>
  <c r="L17" i="39"/>
  <c r="L27" i="39"/>
  <c r="L7" i="39"/>
  <c r="L14" i="39"/>
  <c r="L12" i="37"/>
  <c r="L26" i="37"/>
  <c r="L27" i="37"/>
  <c r="L8" i="37"/>
  <c r="L21" i="38"/>
  <c r="L34" i="38"/>
  <c r="L12" i="38"/>
  <c r="L28" i="38"/>
  <c r="L23" i="38"/>
  <c r="L13" i="39"/>
  <c r="L28" i="39"/>
  <c r="L30" i="39"/>
  <c r="L26" i="39"/>
  <c r="L5" i="40"/>
  <c r="L19" i="39"/>
  <c r="L11" i="39"/>
  <c r="L29" i="39"/>
  <c r="L38" i="39"/>
  <c r="L12" i="39"/>
  <c r="L9" i="39"/>
  <c r="L10" i="39"/>
  <c r="L20" i="38"/>
  <c r="L7" i="38"/>
  <c r="L16" i="38"/>
  <c r="L24" i="38"/>
  <c r="L19" i="38"/>
  <c r="L4" i="38"/>
  <c r="L7" i="37"/>
  <c r="L6" i="37"/>
  <c r="L17" i="36"/>
  <c r="L9" i="36"/>
  <c r="L10" i="36"/>
  <c r="L15" i="36"/>
  <c r="L5" i="35"/>
  <c r="A28" i="37" l="1"/>
  <c r="A29" i="37" s="1"/>
  <c r="A30" i="37" s="1"/>
  <c r="A7" i="38"/>
  <c r="A8" i="38" l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</calcChain>
</file>

<file path=xl/sharedStrings.xml><?xml version="1.0" encoding="utf-8"?>
<sst xmlns="http://schemas.openxmlformats.org/spreadsheetml/2006/main" count="836" uniqueCount="232">
  <si>
    <t>Z turnajové databáze Chess-results http://chess-results.com</t>
  </si>
  <si>
    <t>Poř.</t>
  </si>
  <si>
    <t>St.č.</t>
  </si>
  <si>
    <t>Jméno</t>
  </si>
  <si>
    <t>Typ</t>
  </si>
  <si>
    <t>RtgN</t>
  </si>
  <si>
    <t>Klub/Místo</t>
  </si>
  <si>
    <t xml:space="preserve">Body </t>
  </si>
  <si>
    <t>PH 1</t>
  </si>
  <si>
    <t>PH 2</t>
  </si>
  <si>
    <t>U10</t>
  </si>
  <si>
    <t>ŠK Česká Lípa</t>
  </si>
  <si>
    <t>ŠK Kapličák Liberec, spolek</t>
  </si>
  <si>
    <t>Poznámka</t>
  </si>
  <si>
    <t>Chess-Tournament-Results-Server: Chess-Results</t>
  </si>
  <si>
    <t>Bonus za pořadí</t>
  </si>
  <si>
    <t>Body do VC</t>
  </si>
  <si>
    <t>Uhrané body</t>
  </si>
  <si>
    <t>Konečné pořadí po 7 kolech</t>
  </si>
  <si>
    <t>U14</t>
  </si>
  <si>
    <t>U12</t>
  </si>
  <si>
    <t>PH 3</t>
  </si>
  <si>
    <t>TJ Desko Liberec</t>
  </si>
  <si>
    <t>Šachový klub Frýdlant, z.s.</t>
  </si>
  <si>
    <t>TJ Slovan Varnsdorf z.s.</t>
  </si>
  <si>
    <t>ŠK ZIKUDA Turnov, z.s.</t>
  </si>
  <si>
    <t>ŠK Stráž pod Ralskem</t>
  </si>
  <si>
    <t>U18</t>
  </si>
  <si>
    <t>U16</t>
  </si>
  <si>
    <t>Turnaj 1</t>
  </si>
  <si>
    <t>Turnaj 2</t>
  </si>
  <si>
    <t>Turnaj 3</t>
  </si>
  <si>
    <t>Turnaj 4</t>
  </si>
  <si>
    <t>Turnaj 5</t>
  </si>
  <si>
    <t>Turnaj 6</t>
  </si>
  <si>
    <t>Celkově</t>
  </si>
  <si>
    <t>FED</t>
  </si>
  <si>
    <t>Rtg</t>
  </si>
  <si>
    <t>CZE</t>
  </si>
  <si>
    <t>TJ Bižuterie Jablonec n.Nisou</t>
  </si>
  <si>
    <t>TJ Lokomotiva Liberec</t>
  </si>
  <si>
    <t>ZŠ Arnultovice/DDM Smetanka</t>
  </si>
  <si>
    <t>ZŠ nám. Míru/DDM Smetanka</t>
  </si>
  <si>
    <t>Láska, Štěpán</t>
  </si>
  <si>
    <t>Márovec, Andreas</t>
  </si>
  <si>
    <t>Mohylová, Beáta</t>
  </si>
  <si>
    <t>Sengrová, Žofie</t>
  </si>
  <si>
    <t>Turczyniak, Petr</t>
  </si>
  <si>
    <t>Gerlich, Daniel</t>
  </si>
  <si>
    <t>Musil, Jan</t>
  </si>
  <si>
    <t>Žabka, Vratislav</t>
  </si>
  <si>
    <t>Polák, Kryštof</t>
  </si>
  <si>
    <t>Brehmová, Ema</t>
  </si>
  <si>
    <t>Němec, Jiří</t>
  </si>
  <si>
    <t>Gloserová, Rozálie</t>
  </si>
  <si>
    <t>Sikora, Jakub</t>
  </si>
  <si>
    <t>Volf, Felix</t>
  </si>
  <si>
    <t>Homza, František</t>
  </si>
  <si>
    <t>Šalanda, Radovan</t>
  </si>
  <si>
    <t>Tsantsala, Kostiantyn</t>
  </si>
  <si>
    <t>Svoboda, Ondřej</t>
  </si>
  <si>
    <t>Horáček, Richard</t>
  </si>
  <si>
    <t>Tománková, Lucie</t>
  </si>
  <si>
    <t>Mohylová, Valentina</t>
  </si>
  <si>
    <t>Sengr, Ivan</t>
  </si>
  <si>
    <t>Červeň, Aleš</t>
  </si>
  <si>
    <t>Dostál, Lukáš</t>
  </si>
  <si>
    <t>Stehlík, Matyáš</t>
  </si>
  <si>
    <t>Král, Michal</t>
  </si>
  <si>
    <t>Douba, Jan</t>
  </si>
  <si>
    <t>Zimovčák, Kryštof</t>
  </si>
  <si>
    <t>Frantsev, Iegor</t>
  </si>
  <si>
    <t>Hejný, Matěj</t>
  </si>
  <si>
    <t>Soustružník, Matěj</t>
  </si>
  <si>
    <t>Marek, Antonín</t>
  </si>
  <si>
    <t>Válek, Štěpán</t>
  </si>
  <si>
    <t>Kletečka, Filip</t>
  </si>
  <si>
    <t>Holá, Marie</t>
  </si>
  <si>
    <t>Lošot, Tomáš</t>
  </si>
  <si>
    <t>Valtr, Daniel</t>
  </si>
  <si>
    <t>Špírková, Victoria</t>
  </si>
  <si>
    <t>Ištvánek, Jiří</t>
  </si>
  <si>
    <t>Škréta, Jindřich</t>
  </si>
  <si>
    <t>Jína, Jakub</t>
  </si>
  <si>
    <t>ZŠ Liberecká Jablonec nad Nisou</t>
  </si>
  <si>
    <t>Federace : Česká republika ( CZE )</t>
  </si>
  <si>
    <t>Ředitel turnaje : Čestmír Drobník</t>
  </si>
  <si>
    <t>Místo : ZŠ Liberecká 3999/26, Jablonec nad Nisou</t>
  </si>
  <si>
    <t>Number of rounds : 7</t>
  </si>
  <si>
    <t>Tournament type : Švýcarský systém</t>
  </si>
  <si>
    <t>Výpočet ratingu : Elo národní</t>
  </si>
  <si>
    <t>Šlégl, Jakub</t>
  </si>
  <si>
    <t>Živěla, Vojtěch</t>
  </si>
  <si>
    <t>Vacek, Ondřej</t>
  </si>
  <si>
    <t>Oláhová, Blanka</t>
  </si>
  <si>
    <t>O přeborníka šluknovského výběžku 2. turnaj VC ŠSLK v rapid šachu mládeže - kat. 16/18</t>
  </si>
  <si>
    <t>Hrazdira, Vojtěch Jan</t>
  </si>
  <si>
    <t xml:space="preserve">Velká cena Bižuterie Jablonec nad Nisou U12-14 </t>
  </si>
  <si>
    <t>Roubíček, Jonáš</t>
  </si>
  <si>
    <t>Slámová, Simona</t>
  </si>
  <si>
    <t>Mrlina, Tomáš</t>
  </si>
  <si>
    <t>Vedral, Zbyněk</t>
  </si>
  <si>
    <t>Ricka, Mikuláš</t>
  </si>
  <si>
    <t>O přeborníka šluknovského výběžku 2. turnaj VC ŠSLK v rapid šachu mládeže - kat. 12/14</t>
  </si>
  <si>
    <t>Hádek, Vojtěch</t>
  </si>
  <si>
    <t>Bondarenko, Dmytro</t>
  </si>
  <si>
    <t>Neumann, Jiří</t>
  </si>
  <si>
    <t>Kracík, Petr</t>
  </si>
  <si>
    <t>Hamed, Yasser Hamza</t>
  </si>
  <si>
    <t>Masopust, Josef</t>
  </si>
  <si>
    <t>Sábl, Pavel</t>
  </si>
  <si>
    <t>Jenček, Jakub</t>
  </si>
  <si>
    <t>Švec, Matyáš</t>
  </si>
  <si>
    <t>Pospíšil, Vojtěch</t>
  </si>
  <si>
    <t>Císařová, Eliška</t>
  </si>
  <si>
    <t>Malý, Jonáš</t>
  </si>
  <si>
    <t>Žabka, Martin</t>
  </si>
  <si>
    <t>O přeborníka šluknovského výběžku 2. turnaj VC ŠSLK v rapid šachu mládeže - kat. 08/10</t>
  </si>
  <si>
    <t>Pomeisl, Antonín</t>
  </si>
  <si>
    <t>Čejchan, Teodor</t>
  </si>
  <si>
    <t>Boleslav, Petr</t>
  </si>
  <si>
    <t>Kracík, Josef</t>
  </si>
  <si>
    <t>Neumannová, Šárka</t>
  </si>
  <si>
    <t>Páv, Václav</t>
  </si>
  <si>
    <t>Dorchynets, Mykhaylo</t>
  </si>
  <si>
    <t>Nožička, Ondřej</t>
  </si>
  <si>
    <t>Pham, Tuan Phong Keny</t>
  </si>
  <si>
    <t>Kratochvíl, Antonín</t>
  </si>
  <si>
    <t>Svítková, Eliška</t>
  </si>
  <si>
    <t>Pomocné hodnocení1: Sonneborn-Berger-Tie-Break variable</t>
  </si>
  <si>
    <t>Tournament type : Každý s každým</t>
  </si>
  <si>
    <t xml:space="preserve">Velká cena TJ Bižuterie Jablonec nad Nisou U16-18 </t>
  </si>
  <si>
    <t>Organizátor : ŠO TJ Bižuterie Jablonec nad Nisou</t>
  </si>
  <si>
    <t>Hlavní rozhodčí : Tomáš Trejbal</t>
  </si>
  <si>
    <t>Bedenkzeit (Rapid) : 2 x 15 minut + 5 vteřin</t>
  </si>
  <si>
    <t>Number of rounds : 9</t>
  </si>
  <si>
    <t>Datum : 2024/09/21</t>
  </si>
  <si>
    <t>Ø ELO turnaje : 1144</t>
  </si>
  <si>
    <t>Poslední aktualizace21.09.2024 14:28:19</t>
  </si>
  <si>
    <t>Konečné pořadí po 9 kolech</t>
  </si>
  <si>
    <t>Jirásková, Lenka</t>
  </si>
  <si>
    <t>Všechny detaily tohoto turnaje naleznete pod  http://chess-results.com/tnr1011422.aspx?lan=5</t>
  </si>
  <si>
    <t>Poslední aktualizace12.10.2024 14:34:29</t>
  </si>
  <si>
    <t>pohlaví</t>
  </si>
  <si>
    <t>PH 4</t>
  </si>
  <si>
    <t>Chvátal, Jonáš</t>
  </si>
  <si>
    <t>E</t>
  </si>
  <si>
    <t>w</t>
  </si>
  <si>
    <t>Pomocné hodnocení1: Direct Encounter (The results Of the players In the same point group)</t>
  </si>
  <si>
    <t>Pomocné hodnocení2: Buchholz Tie-Breaks (variabel With parameter)</t>
  </si>
  <si>
    <t>Pomocné hodnocení3: Buchholz Tie-Breaks (variabel With parameter)</t>
  </si>
  <si>
    <t>Pomocné hodnocení4: Sonneborn-Berger-Tie-Break variable</t>
  </si>
  <si>
    <t>Všechny detaily tohoto turnaje naleznete pod  http://chess-results.com/tnr1017909.aspx?lan=5</t>
  </si>
  <si>
    <t>Poslední aktualizace21.09.2024 15:31:31</t>
  </si>
  <si>
    <t>Nesvadba, Jindřich</t>
  </si>
  <si>
    <t>Stadtherr, Jáchym</t>
  </si>
  <si>
    <t>Bubeník, Jaroslav</t>
  </si>
  <si>
    <t>Kosina, Filip</t>
  </si>
  <si>
    <t>Chuchlík, Vincent</t>
  </si>
  <si>
    <t>Pospíšil, Ondřej</t>
  </si>
  <si>
    <t>Vítek, Radek</t>
  </si>
  <si>
    <t>Moravcová, Nikola</t>
  </si>
  <si>
    <t>Pešta, Sebastián</t>
  </si>
  <si>
    <t>Jíra, Samuel</t>
  </si>
  <si>
    <t>Všechny detaily tohoto turnaje naleznete pod  http://chess-results.com/tnr1011423.aspx?lan=5</t>
  </si>
  <si>
    <t>Poslední aktualizace12.10.2024 14:34:43</t>
  </si>
  <si>
    <t>Straka, René</t>
  </si>
  <si>
    <t>Jäger, Leroy</t>
  </si>
  <si>
    <t>SC 1994 Oberland</t>
  </si>
  <si>
    <t>Horáček, Vojtěch</t>
  </si>
  <si>
    <t>Major, Karl</t>
  </si>
  <si>
    <t>Šváb, Mikuláš</t>
  </si>
  <si>
    <t>Uchytil, Antonín</t>
  </si>
  <si>
    <t>Miler, Rostislav</t>
  </si>
  <si>
    <t>Štys, Jiří</t>
  </si>
  <si>
    <t>Cvikov</t>
  </si>
  <si>
    <t>Všechny detaily tohoto turnaje naleznete pod  http://chess-results.com/tnr1017910.aspx?lan=5</t>
  </si>
  <si>
    <t>Organizátor : TJ Slovan Varnsdorf z.s. ve spolupráci s DDM Varnsdorf</t>
  </si>
  <si>
    <t>Ředitel turnaje : Václav Halba</t>
  </si>
  <si>
    <t>Hlavní rozhodčí : Jan Malec</t>
  </si>
  <si>
    <t>Rozhodčí : Václav Paulus, Jakub Spyrka, Roman Burda</t>
  </si>
  <si>
    <t>Bedenkzeit (Rapid) : 2 x (15 min + 5 s na tah)</t>
  </si>
  <si>
    <t>Místo : DDM Varnsdorf</t>
  </si>
  <si>
    <t>Datum : 2024/10/12</t>
  </si>
  <si>
    <t>Ø ELO turnaje : 1048</t>
  </si>
  <si>
    <t>Poslední aktualizace12.10.2024 13:54:20</t>
  </si>
  <si>
    <t>Israel, Jona</t>
  </si>
  <si>
    <t>Žabka, Jiří</t>
  </si>
  <si>
    <t>U8</t>
  </si>
  <si>
    <t>Hansch, Benno</t>
  </si>
  <si>
    <t>Šichta, Dominik</t>
  </si>
  <si>
    <t>Neumann, Lauri</t>
  </si>
  <si>
    <t>Zdrzallek, Emil</t>
  </si>
  <si>
    <t>Chuluunbadrakh, Tankhiluun</t>
  </si>
  <si>
    <t>Bukáček, Jan</t>
  </si>
  <si>
    <t>Zuzaňák, Kryštof</t>
  </si>
  <si>
    <t>Masopustová, Simona</t>
  </si>
  <si>
    <t>Russová, Anička</t>
  </si>
  <si>
    <t>Čejchan, Simeon</t>
  </si>
  <si>
    <t>Všechny detaily tohoto turnaje naleznete pod  http://chess-results.com/tnr1017911.aspx?lan=5</t>
  </si>
  <si>
    <t xml:space="preserve">Velká cena Bižuterie Jablonec nad Nisou U08-10 </t>
  </si>
  <si>
    <t>Ø ELO turnaje : 1000</t>
  </si>
  <si>
    <t>Poslední aktualizace21.09.2024 13:54:15</t>
  </si>
  <si>
    <t>Enkhbaatar, Munkhduuren</t>
  </si>
  <si>
    <t>Buchta, Marek</t>
  </si>
  <si>
    <t>Bubeník, Václav</t>
  </si>
  <si>
    <t>Kozáček, Matyáš Juraj</t>
  </si>
  <si>
    <t>Šimko, Daniel</t>
  </si>
  <si>
    <t>Popova, Nikol</t>
  </si>
  <si>
    <t>Bubeník, Martin</t>
  </si>
  <si>
    <t>Paul, Matyáš</t>
  </si>
  <si>
    <t>Sedláček, Jakub</t>
  </si>
  <si>
    <t>Němcová, Anna</t>
  </si>
  <si>
    <t>Kletečková, Ema</t>
  </si>
  <si>
    <t>Lank, Ronald</t>
  </si>
  <si>
    <t>Brehm, Matyáš</t>
  </si>
  <si>
    <t>Císařová, Johana</t>
  </si>
  <si>
    <t>Všechny detaily tohoto turnaje naleznete pod  http://chess-results.com/tnr1011424.aspx?lan=5</t>
  </si>
  <si>
    <t>U08</t>
  </si>
  <si>
    <t xml:space="preserve">	TJ Bižuterie Jablonec n.Nisou</t>
  </si>
  <si>
    <t>ZŠ U Lesa + DDM Smetanka</t>
  </si>
  <si>
    <t xml:space="preserve">	TJ Slovan Varnsdorf z.s.</t>
  </si>
  <si>
    <t xml:space="preserve">	ŠK Česká Lípa</t>
  </si>
  <si>
    <t xml:space="preserve">	ŠK ZIKUDA Turnov, z.s.</t>
  </si>
  <si>
    <t>1. Novoborský ŠK</t>
  </si>
  <si>
    <t xml:space="preserve">	TJ Desko Liberec</t>
  </si>
  <si>
    <t xml:space="preserve">	TJ Lokomotiva Liberec</t>
  </si>
  <si>
    <t>Šachový spolek Újezd nad Lesy</t>
  </si>
  <si>
    <t xml:space="preserve">	ZŠ Liberecká Jablonec nad Nisou</t>
  </si>
  <si>
    <t>ZŠ Náměstí + DDM Smetanka</t>
  </si>
  <si>
    <t>TJ Lázně Bělohrad z.s.</t>
  </si>
  <si>
    <t>Česká Lípa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</si>
</sst>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8A2BE2"/>
      <name val="Calibri"/>
      <family val="2"/>
      <scheme val="minor"/>
    </font>
    <font>
      <b/>
      <sz val="7"/>
      <color rgb="FF8A2BE2"/>
      <name val="Calibri"/>
      <family val="2"/>
      <scheme val="minor"/>
    </font>
    <font>
      <sz val="10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</font>
    <font>
      <b/>
      <sz val="10"/>
      <color rgb="FF000000"/>
      <name val="Calibri"/>
      <family val="2"/>
      <charset val="238"/>
      <scheme val="minor"/>
    </font>
    <font>
      <sz val="10"/>
      <name val="Arial"/>
    </font>
    <font>
      <i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1" fillId="0" borderId="0"/>
  </cellStyleXfs>
  <cellXfs count="45">
    <xf numFmtId="0" fontId="0" fillId="0" borderId="0" xfId="0"/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7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10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right"/>
    </xf>
    <xf numFmtId="0" fontId="12" fillId="6" borderId="1" xfId="0" applyFont="1" applyFill="1" applyBorder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0" fontId="5" fillId="0" borderId="0" xfId="0" applyFont="1"/>
    <xf numFmtId="2" fontId="8" fillId="0" borderId="0" xfId="0" applyNumberFormat="1" applyFont="1"/>
    <xf numFmtId="0" fontId="6" fillId="2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/>
    <xf numFmtId="0" fontId="4" fillId="7" borderId="1" xfId="0" applyFont="1" applyFill="1" applyBorder="1" applyAlignment="1">
      <alignment horizontal="right"/>
    </xf>
    <xf numFmtId="0" fontId="10" fillId="7" borderId="1" xfId="0" applyFont="1" applyFill="1" applyBorder="1" applyAlignment="1">
      <alignment horizontal="center"/>
    </xf>
    <xf numFmtId="0" fontId="0" fillId="5" borderId="0" xfId="0" applyFill="1"/>
  </cellXfs>
  <cellStyles count="2">
    <cellStyle name="Normální" xfId="0" builtinId="0"/>
    <cellStyle name="Normální 2" xfId="1" xr:uid="{7C63E49F-108C-4243-A2BF-B3B7221CF5B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tnr1011422.aspx?lan=5" TargetMode="External"/><Relationship Id="rId1" Type="http://schemas.openxmlformats.org/officeDocument/2006/relationships/hyperlink" Target="http://chess-results.com/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chess-results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1017909.aspx?lan=5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1011423.aspx?lan=5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1017910.aspx?lan=5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815252.aspx?lan=5" TargetMode="External"/><Relationship Id="rId6" Type="http://schemas.openxmlformats.org/officeDocument/2006/relationships/hyperlink" Target="http://chess-results.com/" TargetMode="External"/><Relationship Id="rId5" Type="http://schemas.openxmlformats.org/officeDocument/2006/relationships/hyperlink" Target="http://chess-results.com/" TargetMode="External"/><Relationship Id="rId4" Type="http://schemas.openxmlformats.org/officeDocument/2006/relationships/hyperlink" Target="http://chess-results.com/tnr1011424.aspx?lan=5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chess-results.com/" TargetMode="External"/><Relationship Id="rId2" Type="http://schemas.openxmlformats.org/officeDocument/2006/relationships/hyperlink" Target="http://chess-results.com/" TargetMode="External"/><Relationship Id="rId1" Type="http://schemas.openxmlformats.org/officeDocument/2006/relationships/hyperlink" Target="http://chess-results.com/tnr1017911.aspx?lan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17FE0-ECE7-43DC-A1C8-18512DB2DA26}">
  <dimension ref="A3:L21"/>
  <sheetViews>
    <sheetView tabSelected="1" workbookViewId="0">
      <selection activeCell="A6" sqref="A6:L6"/>
    </sheetView>
  </sheetViews>
  <sheetFormatPr defaultRowHeight="15" x14ac:dyDescent="0.25"/>
  <cols>
    <col min="1" max="1" width="6.85546875" customWidth="1"/>
    <col min="2" max="2" width="19.140625" bestFit="1" customWidth="1"/>
    <col min="3" max="3" width="7.42578125" customWidth="1"/>
    <col min="4" max="4" width="26.85546875" customWidth="1"/>
    <col min="12" max="12" width="10.140625" customWidth="1"/>
  </cols>
  <sheetData>
    <row r="3" spans="1:12" x14ac:dyDescent="0.25">
      <c r="A3" s="13" t="s">
        <v>1</v>
      </c>
      <c r="B3" s="12" t="s">
        <v>3</v>
      </c>
      <c r="C3" s="14" t="s">
        <v>5</v>
      </c>
      <c r="D3" s="12" t="s">
        <v>6</v>
      </c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/>
      <c r="L3" s="13" t="s">
        <v>35</v>
      </c>
    </row>
    <row r="4" spans="1:12" x14ac:dyDescent="0.25">
      <c r="A4" s="24">
        <v>1</v>
      </c>
      <c r="B4" s="25" t="s">
        <v>72</v>
      </c>
      <c r="C4" s="26">
        <v>1215</v>
      </c>
      <c r="D4" s="25" t="s">
        <v>24</v>
      </c>
      <c r="E4" s="24">
        <v>11.89</v>
      </c>
      <c r="F4" s="24"/>
      <c r="G4" s="24"/>
      <c r="H4" s="27"/>
      <c r="I4" s="24"/>
      <c r="J4" s="24"/>
      <c r="K4" s="24"/>
      <c r="L4" s="28">
        <f>SUM(E4:K4)</f>
        <v>11.89</v>
      </c>
    </row>
    <row r="5" spans="1:12" x14ac:dyDescent="0.25">
      <c r="A5" s="24">
        <f>A4+1</f>
        <v>2</v>
      </c>
      <c r="B5" s="25" t="s">
        <v>92</v>
      </c>
      <c r="C5" s="26">
        <v>1066</v>
      </c>
      <c r="D5" s="25" t="s">
        <v>39</v>
      </c>
      <c r="E5" s="24">
        <v>9.11</v>
      </c>
      <c r="F5" s="24"/>
      <c r="G5" s="24"/>
      <c r="H5" s="24"/>
      <c r="I5" s="24"/>
      <c r="J5" s="24"/>
      <c r="K5" s="24"/>
      <c r="L5" s="28">
        <f>SUM(E5:K5)</f>
        <v>9.11</v>
      </c>
    </row>
    <row r="6" spans="1:12" x14ac:dyDescent="0.25">
      <c r="A6" s="24"/>
      <c r="B6" s="25"/>
      <c r="C6" s="26"/>
      <c r="D6" s="25"/>
      <c r="E6" s="24"/>
      <c r="F6" s="24"/>
      <c r="G6" s="24"/>
      <c r="H6" s="24"/>
      <c r="I6" s="24"/>
      <c r="J6" s="24"/>
      <c r="K6" s="24"/>
      <c r="L6" s="28"/>
    </row>
    <row r="7" spans="1:12" x14ac:dyDescent="0.25">
      <c r="A7" s="16"/>
      <c r="B7" s="9"/>
      <c r="C7" s="9"/>
      <c r="D7" s="9"/>
      <c r="E7" s="16"/>
      <c r="F7" s="16"/>
      <c r="G7" s="16"/>
      <c r="H7" s="16"/>
      <c r="I7" s="16"/>
      <c r="J7" s="16"/>
      <c r="K7" s="16"/>
      <c r="L7" s="18"/>
    </row>
    <row r="8" spans="1:12" x14ac:dyDescent="0.25">
      <c r="A8" s="16"/>
      <c r="B8" s="9"/>
      <c r="C8" s="9"/>
      <c r="D8" s="9"/>
      <c r="E8" s="16"/>
      <c r="F8" s="16"/>
      <c r="G8" s="16"/>
      <c r="H8" s="16"/>
      <c r="I8" s="16"/>
      <c r="J8" s="16"/>
      <c r="K8" s="16"/>
      <c r="L8" s="18"/>
    </row>
    <row r="9" spans="1:12" x14ac:dyDescent="0.25">
      <c r="A9" s="16"/>
      <c r="B9" s="9"/>
      <c r="C9" s="9"/>
      <c r="D9" s="9"/>
      <c r="E9" s="16"/>
      <c r="F9" s="16"/>
      <c r="G9" s="16"/>
      <c r="H9" s="16"/>
      <c r="I9" s="16"/>
      <c r="J9" s="16"/>
      <c r="K9" s="16"/>
      <c r="L9" s="18"/>
    </row>
    <row r="10" spans="1:12" x14ac:dyDescent="0.25">
      <c r="A10" s="16"/>
      <c r="B10" s="9"/>
      <c r="C10" s="11"/>
      <c r="D10" s="9"/>
      <c r="E10" s="16"/>
      <c r="F10" s="16"/>
      <c r="G10" s="16"/>
      <c r="H10" s="16"/>
      <c r="I10" s="16"/>
      <c r="J10" s="16"/>
      <c r="K10" s="16"/>
      <c r="L10" s="18"/>
    </row>
    <row r="11" spans="1:12" x14ac:dyDescent="0.25">
      <c r="A11" s="16"/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"/>
    </row>
    <row r="12" spans="1:12" x14ac:dyDescent="0.25">
      <c r="A12" s="16"/>
      <c r="B12" s="9"/>
      <c r="C12" s="9"/>
      <c r="D12" s="9"/>
      <c r="E12" s="10"/>
      <c r="F12" s="10"/>
      <c r="G12" s="10"/>
      <c r="H12" s="10"/>
      <c r="I12" s="10"/>
      <c r="J12" s="10"/>
      <c r="K12" s="10"/>
      <c r="L12" s="1"/>
    </row>
    <row r="13" spans="1:12" x14ac:dyDescent="0.25">
      <c r="A13" s="16"/>
      <c r="B13" s="9"/>
      <c r="C13" s="9"/>
      <c r="D13" s="9"/>
      <c r="E13" s="10"/>
      <c r="F13" s="10"/>
      <c r="G13" s="10"/>
      <c r="H13" s="10"/>
      <c r="I13" s="10"/>
      <c r="J13" s="10"/>
      <c r="K13" s="10"/>
      <c r="L13" s="1"/>
    </row>
    <row r="14" spans="1:12" x14ac:dyDescent="0.25">
      <c r="A14" s="16"/>
      <c r="B14" s="9"/>
      <c r="C14" s="17"/>
      <c r="D14" s="9"/>
      <c r="E14" s="16"/>
      <c r="F14" s="16"/>
      <c r="G14" s="16"/>
      <c r="H14" s="16"/>
      <c r="I14" s="16"/>
      <c r="J14" s="16"/>
      <c r="K14" s="16"/>
      <c r="L14" s="18"/>
    </row>
    <row r="15" spans="1:12" x14ac:dyDescent="0.25">
      <c r="A15" s="29"/>
      <c r="B15" s="30"/>
      <c r="C15" s="30"/>
      <c r="D15" s="30"/>
      <c r="E15" s="29"/>
      <c r="F15" s="29"/>
      <c r="G15" s="29"/>
      <c r="H15" s="29"/>
      <c r="I15" s="29"/>
      <c r="J15" s="29"/>
      <c r="K15" s="29"/>
      <c r="L15" s="31"/>
    </row>
    <row r="16" spans="1:12" x14ac:dyDescent="0.25">
      <c r="A16" s="16"/>
      <c r="B16" s="9"/>
      <c r="C16" s="9"/>
      <c r="D16" s="9"/>
      <c r="E16" s="16"/>
      <c r="F16" s="16"/>
      <c r="G16" s="16"/>
      <c r="H16" s="16"/>
      <c r="I16" s="16"/>
      <c r="J16" s="16"/>
      <c r="K16" s="16"/>
      <c r="L16" s="18"/>
    </row>
    <row r="17" spans="1:12" x14ac:dyDescent="0.25">
      <c r="A17" s="16"/>
      <c r="B17" s="9"/>
      <c r="C17" s="9"/>
      <c r="D17" s="9"/>
      <c r="E17" s="16"/>
      <c r="F17" s="16"/>
      <c r="G17" s="16"/>
      <c r="H17" s="16"/>
      <c r="I17" s="16"/>
      <c r="J17" s="16"/>
      <c r="K17" s="16"/>
      <c r="L17" s="18"/>
    </row>
    <row r="18" spans="1:12" x14ac:dyDescent="0.25">
      <c r="A18" s="16"/>
      <c r="B18" s="9"/>
      <c r="C18" s="9"/>
      <c r="D18" s="9"/>
      <c r="E18" s="16"/>
      <c r="F18" s="16"/>
      <c r="G18" s="16"/>
      <c r="H18" s="16"/>
      <c r="I18" s="16"/>
      <c r="J18" s="16"/>
      <c r="K18" s="16"/>
      <c r="L18" s="18"/>
    </row>
    <row r="19" spans="1:12" x14ac:dyDescent="0.25">
      <c r="A19" s="16"/>
      <c r="B19" s="9"/>
      <c r="C19" s="9"/>
      <c r="D19" s="9"/>
      <c r="E19" s="16"/>
      <c r="F19" s="16"/>
      <c r="G19" s="16"/>
      <c r="H19" s="16"/>
      <c r="I19" s="16"/>
      <c r="J19" s="16"/>
      <c r="K19" s="16"/>
      <c r="L19" s="18"/>
    </row>
    <row r="20" spans="1:12" x14ac:dyDescent="0.25">
      <c r="A20" s="16"/>
      <c r="B20" s="9"/>
      <c r="C20" s="9"/>
      <c r="D20" s="9"/>
      <c r="E20" s="16"/>
      <c r="F20" s="16"/>
      <c r="G20" s="16"/>
      <c r="H20" s="16"/>
      <c r="I20" s="16"/>
      <c r="J20" s="16"/>
      <c r="K20" s="16"/>
      <c r="L20" s="18"/>
    </row>
    <row r="21" spans="1:12" x14ac:dyDescent="0.25">
      <c r="A21" s="16"/>
      <c r="B21" s="9"/>
      <c r="C21" s="9"/>
      <c r="D21" s="9"/>
      <c r="E21" s="16"/>
      <c r="F21" s="16"/>
      <c r="G21" s="16"/>
      <c r="H21" s="16"/>
      <c r="I21" s="16"/>
      <c r="J21" s="16"/>
      <c r="K21" s="16"/>
      <c r="L21" s="18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9E918-6E5E-4489-B140-E97B2CBD09AA}">
  <dimension ref="A3:L30"/>
  <sheetViews>
    <sheetView workbookViewId="0">
      <selection activeCell="D22" sqref="D22"/>
    </sheetView>
  </sheetViews>
  <sheetFormatPr defaultRowHeight="15" x14ac:dyDescent="0.25"/>
  <cols>
    <col min="1" max="1" width="6.85546875" customWidth="1"/>
    <col min="2" max="2" width="19.140625" bestFit="1" customWidth="1"/>
    <col min="3" max="3" width="7.42578125" customWidth="1"/>
    <col min="4" max="4" width="29.42578125" customWidth="1"/>
    <col min="12" max="12" width="10.140625" customWidth="1"/>
  </cols>
  <sheetData>
    <row r="3" spans="1:12" x14ac:dyDescent="0.25">
      <c r="A3" s="13" t="s">
        <v>1</v>
      </c>
      <c r="B3" s="12" t="s">
        <v>3</v>
      </c>
      <c r="C3" s="14" t="s">
        <v>5</v>
      </c>
      <c r="D3" s="12" t="s">
        <v>6</v>
      </c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/>
      <c r="L3" s="13" t="s">
        <v>35</v>
      </c>
    </row>
    <row r="4" spans="1:12" x14ac:dyDescent="0.25">
      <c r="A4" s="24">
        <v>1</v>
      </c>
      <c r="B4" s="25" t="s">
        <v>58</v>
      </c>
      <c r="C4" s="26">
        <v>1218</v>
      </c>
      <c r="D4" s="25" t="s">
        <v>39</v>
      </c>
      <c r="E4" s="24">
        <v>27</v>
      </c>
      <c r="F4" s="24"/>
      <c r="G4" s="24"/>
      <c r="H4" s="27"/>
      <c r="I4" s="24"/>
      <c r="J4" s="27"/>
      <c r="K4" s="24"/>
      <c r="L4" s="28">
        <f t="shared" ref="L4:L13" si="0">SUM(E4:K4)</f>
        <v>27</v>
      </c>
    </row>
    <row r="5" spans="1:12" x14ac:dyDescent="0.25">
      <c r="A5" s="24">
        <f>A4+1</f>
        <v>2</v>
      </c>
      <c r="B5" s="25" t="s">
        <v>56</v>
      </c>
      <c r="C5" s="26">
        <v>1424</v>
      </c>
      <c r="D5" s="25" t="s">
        <v>25</v>
      </c>
      <c r="E5" s="24"/>
      <c r="F5" s="24">
        <v>25</v>
      </c>
      <c r="G5" s="24"/>
      <c r="H5" s="27"/>
      <c r="I5" s="24"/>
      <c r="J5" s="27"/>
      <c r="K5" s="24"/>
      <c r="L5" s="28">
        <f>SUM(E5:K5)</f>
        <v>25</v>
      </c>
    </row>
    <row r="6" spans="1:12" x14ac:dyDescent="0.25">
      <c r="A6" s="24">
        <f>A5+1</f>
        <v>3</v>
      </c>
      <c r="B6" s="25" t="s">
        <v>60</v>
      </c>
      <c r="C6" s="26">
        <v>1135</v>
      </c>
      <c r="D6" s="25" t="s">
        <v>25</v>
      </c>
      <c r="E6" s="24">
        <v>17.059999999999999</v>
      </c>
      <c r="F6" s="24">
        <v>6</v>
      </c>
      <c r="G6" s="24"/>
      <c r="H6" s="27"/>
      <c r="I6" s="24"/>
      <c r="J6" s="27"/>
      <c r="K6" s="24"/>
      <c r="L6" s="28">
        <f>SUM(E6:K6)</f>
        <v>23.06</v>
      </c>
    </row>
    <row r="7" spans="1:12" x14ac:dyDescent="0.25">
      <c r="A7" s="29">
        <f>A6+1</f>
        <v>4</v>
      </c>
      <c r="B7" s="30" t="s">
        <v>63</v>
      </c>
      <c r="C7" s="32">
        <v>1254</v>
      </c>
      <c r="D7" s="30" t="s">
        <v>40</v>
      </c>
      <c r="E7" s="29">
        <v>20.440000000000001</v>
      </c>
      <c r="F7" s="29"/>
      <c r="G7" s="29"/>
      <c r="H7" s="29"/>
      <c r="I7" s="29"/>
      <c r="J7" s="29"/>
      <c r="K7" s="29"/>
      <c r="L7" s="31">
        <f t="shared" si="0"/>
        <v>20.440000000000001</v>
      </c>
    </row>
    <row r="8" spans="1:12" x14ac:dyDescent="0.25">
      <c r="A8" s="10">
        <f>A7+1</f>
        <v>5</v>
      </c>
      <c r="B8" s="9" t="s">
        <v>74</v>
      </c>
      <c r="C8" s="11">
        <v>1187</v>
      </c>
      <c r="D8" s="9" t="s">
        <v>25</v>
      </c>
      <c r="E8" s="22">
        <v>14.67</v>
      </c>
      <c r="F8" s="16">
        <v>5</v>
      </c>
      <c r="G8" s="16"/>
      <c r="H8" s="16"/>
      <c r="I8" s="16"/>
      <c r="J8" s="16"/>
      <c r="K8" s="16"/>
      <c r="L8" s="18">
        <f t="shared" si="0"/>
        <v>19.670000000000002</v>
      </c>
    </row>
    <row r="9" spans="1:12" x14ac:dyDescent="0.25">
      <c r="A9" s="10">
        <f t="shared" ref="A9:A18" si="1">A8+1</f>
        <v>6</v>
      </c>
      <c r="B9" s="9" t="s">
        <v>91</v>
      </c>
      <c r="C9" s="11">
        <v>1485</v>
      </c>
      <c r="D9" s="9" t="s">
        <v>221</v>
      </c>
      <c r="E9" s="22"/>
      <c r="F9" s="16">
        <v>17</v>
      </c>
      <c r="G9" s="16"/>
      <c r="H9" s="16"/>
      <c r="I9" s="16"/>
      <c r="J9" s="16"/>
      <c r="K9" s="16"/>
      <c r="L9" s="18">
        <f>SUM(E9:K9)</f>
        <v>17</v>
      </c>
    </row>
    <row r="10" spans="1:12" x14ac:dyDescent="0.25">
      <c r="A10" s="10">
        <f t="shared" si="1"/>
        <v>7</v>
      </c>
      <c r="B10" s="9" t="s">
        <v>83</v>
      </c>
      <c r="C10" s="11">
        <v>1230</v>
      </c>
      <c r="D10" s="9" t="s">
        <v>11</v>
      </c>
      <c r="E10" s="16"/>
      <c r="F10" s="16">
        <v>14.5</v>
      </c>
      <c r="G10" s="16"/>
      <c r="H10" s="16"/>
      <c r="I10" s="16"/>
      <c r="J10" s="16"/>
      <c r="K10" s="16"/>
      <c r="L10" s="18">
        <f>SUM(E10:K10)</f>
        <v>14.5</v>
      </c>
    </row>
    <row r="11" spans="1:12" x14ac:dyDescent="0.25">
      <c r="A11" s="10">
        <f t="shared" si="1"/>
        <v>8</v>
      </c>
      <c r="B11" s="9" t="s">
        <v>55</v>
      </c>
      <c r="C11" s="9">
        <v>1175</v>
      </c>
      <c r="D11" s="9" t="s">
        <v>24</v>
      </c>
      <c r="E11" s="16">
        <v>4.9400000000000004</v>
      </c>
      <c r="F11" s="16">
        <v>7</v>
      </c>
      <c r="G11" s="16"/>
      <c r="H11" s="16"/>
      <c r="I11" s="16"/>
      <c r="J11" s="16"/>
      <c r="K11" s="16"/>
      <c r="L11" s="18">
        <f>SUM(E11:K11)</f>
        <v>11.940000000000001</v>
      </c>
    </row>
    <row r="12" spans="1:12" x14ac:dyDescent="0.25">
      <c r="A12" s="10">
        <f t="shared" si="1"/>
        <v>9</v>
      </c>
      <c r="B12" s="9" t="s">
        <v>57</v>
      </c>
      <c r="C12" s="11">
        <v>1241</v>
      </c>
      <c r="D12" s="9" t="s">
        <v>26</v>
      </c>
      <c r="E12" s="16"/>
      <c r="F12" s="16">
        <v>9</v>
      </c>
      <c r="G12" s="16"/>
      <c r="H12" s="16"/>
      <c r="I12" s="16"/>
      <c r="J12" s="16"/>
      <c r="K12" s="16"/>
      <c r="L12" s="18">
        <f>SUM(E12:K12)</f>
        <v>9</v>
      </c>
    </row>
    <row r="13" spans="1:12" x14ac:dyDescent="0.25">
      <c r="A13" s="10">
        <f t="shared" si="1"/>
        <v>10</v>
      </c>
      <c r="B13" s="9" t="s">
        <v>65</v>
      </c>
      <c r="C13" s="11">
        <v>1185</v>
      </c>
      <c r="D13" s="9" t="s">
        <v>219</v>
      </c>
      <c r="E13" s="16">
        <v>6.33</v>
      </c>
      <c r="F13" s="16"/>
      <c r="G13" s="16"/>
      <c r="H13" s="16"/>
      <c r="I13" s="16"/>
      <c r="J13" s="16"/>
      <c r="K13" s="16"/>
      <c r="L13" s="18">
        <f t="shared" si="0"/>
        <v>6.33</v>
      </c>
    </row>
    <row r="14" spans="1:12" x14ac:dyDescent="0.25">
      <c r="A14" s="10">
        <f t="shared" si="1"/>
        <v>11</v>
      </c>
      <c r="B14" s="9" t="s">
        <v>93</v>
      </c>
      <c r="C14" s="9">
        <v>1332</v>
      </c>
      <c r="D14" s="9" t="s">
        <v>24</v>
      </c>
      <c r="E14" s="16"/>
      <c r="F14" s="16">
        <v>4</v>
      </c>
      <c r="G14" s="16"/>
      <c r="H14" s="16"/>
      <c r="I14" s="16"/>
      <c r="J14" s="16"/>
      <c r="K14" s="16"/>
      <c r="L14" s="18">
        <f>SUM(E14:K14)</f>
        <v>4</v>
      </c>
    </row>
    <row r="15" spans="1:12" x14ac:dyDescent="0.25">
      <c r="A15" s="29">
        <f t="shared" si="1"/>
        <v>12</v>
      </c>
      <c r="B15" s="30" t="s">
        <v>140</v>
      </c>
      <c r="C15" s="32">
        <v>0</v>
      </c>
      <c r="D15" s="30" t="s">
        <v>11</v>
      </c>
      <c r="E15" s="29">
        <v>2.78</v>
      </c>
      <c r="F15" s="29"/>
      <c r="G15" s="29"/>
      <c r="H15" s="29"/>
      <c r="I15" s="29"/>
      <c r="J15" s="29"/>
      <c r="K15" s="29"/>
      <c r="L15" s="31">
        <f t="shared" ref="L15:L18" si="2">SUM(E15:K15)</f>
        <v>2.78</v>
      </c>
    </row>
    <row r="16" spans="1:12" x14ac:dyDescent="0.25">
      <c r="A16" s="10">
        <f t="shared" si="1"/>
        <v>13</v>
      </c>
      <c r="B16" s="9" t="s">
        <v>96</v>
      </c>
      <c r="C16" s="11">
        <v>0</v>
      </c>
      <c r="D16" s="9" t="s">
        <v>24</v>
      </c>
      <c r="E16" s="16"/>
      <c r="F16" s="16">
        <v>2</v>
      </c>
      <c r="G16" s="16"/>
      <c r="H16" s="16"/>
      <c r="I16" s="16"/>
      <c r="J16" s="16"/>
      <c r="K16" s="16"/>
      <c r="L16" s="18">
        <f>SUM(E16:K16)</f>
        <v>2</v>
      </c>
    </row>
    <row r="17" spans="1:12" x14ac:dyDescent="0.25">
      <c r="A17" s="10">
        <f t="shared" si="1"/>
        <v>14</v>
      </c>
      <c r="B17" s="9" t="s">
        <v>106</v>
      </c>
      <c r="C17" s="11">
        <v>0</v>
      </c>
      <c r="D17" s="9" t="s">
        <v>220</v>
      </c>
      <c r="E17" s="16">
        <v>1.78</v>
      </c>
      <c r="F17" s="16"/>
      <c r="G17" s="16"/>
      <c r="H17" s="16"/>
      <c r="I17" s="16"/>
      <c r="J17" s="16"/>
      <c r="K17" s="16"/>
      <c r="L17" s="18">
        <f>SUM(E17:K17)</f>
        <v>1.78</v>
      </c>
    </row>
    <row r="18" spans="1:12" x14ac:dyDescent="0.25">
      <c r="A18" s="29">
        <f t="shared" si="1"/>
        <v>15</v>
      </c>
      <c r="B18" s="30" t="s">
        <v>94</v>
      </c>
      <c r="C18" s="32">
        <v>0</v>
      </c>
      <c r="D18" s="30" t="s">
        <v>24</v>
      </c>
      <c r="E18" s="29"/>
      <c r="F18" s="29">
        <v>1</v>
      </c>
      <c r="G18" s="29"/>
      <c r="H18" s="29"/>
      <c r="I18" s="29"/>
      <c r="J18" s="29"/>
      <c r="K18" s="29"/>
      <c r="L18" s="31">
        <f t="shared" si="2"/>
        <v>1</v>
      </c>
    </row>
    <row r="19" spans="1:12" x14ac:dyDescent="0.25">
      <c r="A19" s="10"/>
      <c r="B19" s="9"/>
      <c r="C19" s="9"/>
      <c r="D19" s="9"/>
      <c r="E19" s="16"/>
      <c r="F19" s="16"/>
      <c r="G19" s="16"/>
      <c r="H19" s="16"/>
      <c r="I19" s="16"/>
      <c r="J19" s="16"/>
      <c r="K19" s="16"/>
      <c r="L19" s="18"/>
    </row>
    <row r="20" spans="1:12" x14ac:dyDescent="0.25">
      <c r="A20" s="10"/>
      <c r="B20" s="9"/>
      <c r="C20" s="11"/>
      <c r="D20" s="9"/>
      <c r="E20" s="16"/>
      <c r="F20" s="16"/>
      <c r="G20" s="16"/>
      <c r="H20" s="16"/>
      <c r="I20" s="16"/>
      <c r="J20" s="16"/>
      <c r="K20" s="16"/>
      <c r="L20" s="18"/>
    </row>
    <row r="21" spans="1:12" x14ac:dyDescent="0.25">
      <c r="A21" s="10"/>
      <c r="B21" s="9"/>
      <c r="C21" s="11"/>
      <c r="D21" s="9"/>
      <c r="E21" s="16"/>
      <c r="F21" s="16"/>
      <c r="G21" s="16"/>
      <c r="H21" s="16"/>
      <c r="I21" s="16"/>
      <c r="J21" s="16"/>
      <c r="K21" s="16"/>
      <c r="L21" s="18"/>
    </row>
    <row r="22" spans="1:12" x14ac:dyDescent="0.25">
      <c r="A22" s="10"/>
      <c r="B22" s="9"/>
      <c r="C22" s="11"/>
      <c r="D22" s="9"/>
      <c r="E22" s="16"/>
      <c r="F22" s="16"/>
      <c r="G22" s="16"/>
      <c r="H22" s="16"/>
      <c r="I22" s="16"/>
      <c r="J22" s="16"/>
      <c r="K22" s="16"/>
      <c r="L22" s="18"/>
    </row>
    <row r="23" spans="1:12" x14ac:dyDescent="0.25">
      <c r="A23" s="10"/>
      <c r="B23" s="9"/>
      <c r="C23" s="9"/>
      <c r="D23" s="9"/>
      <c r="E23" s="16"/>
      <c r="F23" s="16"/>
      <c r="G23" s="16"/>
      <c r="H23" s="16"/>
      <c r="I23" s="16"/>
      <c r="J23" s="16"/>
      <c r="K23" s="16"/>
      <c r="L23" s="18"/>
    </row>
    <row r="24" spans="1:12" x14ac:dyDescent="0.25">
      <c r="A24" s="10"/>
      <c r="B24" s="9"/>
      <c r="C24" s="9"/>
      <c r="D24" s="9"/>
      <c r="E24" s="16"/>
      <c r="F24" s="16"/>
      <c r="G24" s="16"/>
      <c r="H24" s="16"/>
      <c r="I24" s="16"/>
      <c r="J24" s="16"/>
      <c r="K24" s="16"/>
      <c r="L24" s="18"/>
    </row>
    <row r="25" spans="1:12" x14ac:dyDescent="0.25">
      <c r="A25" s="10"/>
      <c r="B25" s="9"/>
      <c r="C25" s="11"/>
      <c r="D25" s="9"/>
      <c r="E25" s="16"/>
      <c r="F25" s="16"/>
      <c r="G25" s="16"/>
      <c r="H25" s="16"/>
      <c r="I25" s="16"/>
      <c r="J25" s="16"/>
      <c r="K25" s="16"/>
      <c r="L25" s="18"/>
    </row>
    <row r="26" spans="1:12" x14ac:dyDescent="0.25">
      <c r="A26" s="10"/>
      <c r="B26" s="9"/>
      <c r="C26" s="11"/>
      <c r="D26" s="9"/>
      <c r="E26" s="16"/>
      <c r="F26" s="16"/>
      <c r="G26" s="16"/>
      <c r="H26" s="16"/>
      <c r="I26" s="16"/>
      <c r="J26" s="16"/>
      <c r="K26" s="16"/>
      <c r="L26" s="18"/>
    </row>
    <row r="27" spans="1:12" x14ac:dyDescent="0.25">
      <c r="A27" s="10"/>
      <c r="B27" s="9"/>
      <c r="C27" s="11"/>
      <c r="D27" s="9"/>
      <c r="E27" s="16"/>
      <c r="F27" s="16"/>
      <c r="G27" s="16"/>
      <c r="H27" s="16"/>
      <c r="I27" s="16"/>
      <c r="J27" s="16"/>
      <c r="K27" s="16"/>
      <c r="L27" s="18"/>
    </row>
    <row r="28" spans="1:12" x14ac:dyDescent="0.25">
      <c r="A28" s="10"/>
      <c r="B28" s="9"/>
      <c r="C28" s="11"/>
      <c r="D28" s="9"/>
      <c r="E28" s="16"/>
      <c r="F28" s="16"/>
      <c r="G28" s="16"/>
      <c r="H28" s="16"/>
      <c r="I28" s="16"/>
      <c r="J28" s="16"/>
      <c r="K28" s="16"/>
      <c r="L28" s="18"/>
    </row>
    <row r="30" spans="1:12" ht="14.25" customHeight="1" x14ac:dyDescent="0.25"/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76B8A-A5FE-4A85-B17F-8250E58F1C71}">
  <dimension ref="A3:L33"/>
  <sheetViews>
    <sheetView zoomScaleNormal="100" workbookViewId="0">
      <selection activeCell="A7" sqref="A7:L7"/>
    </sheetView>
  </sheetViews>
  <sheetFormatPr defaultRowHeight="15" x14ac:dyDescent="0.25"/>
  <cols>
    <col min="1" max="1" width="6.85546875" customWidth="1"/>
    <col min="2" max="2" width="19.140625" bestFit="1" customWidth="1"/>
    <col min="3" max="3" width="7.42578125" customWidth="1"/>
    <col min="4" max="4" width="26.85546875" customWidth="1"/>
    <col min="12" max="12" width="10.140625" customWidth="1"/>
  </cols>
  <sheetData>
    <row r="3" spans="1:12" x14ac:dyDescent="0.25">
      <c r="A3" s="13" t="s">
        <v>1</v>
      </c>
      <c r="B3" s="12" t="s">
        <v>3</v>
      </c>
      <c r="C3" s="14" t="s">
        <v>5</v>
      </c>
      <c r="D3" s="12" t="s">
        <v>6</v>
      </c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/>
      <c r="L3" s="13" t="s">
        <v>35</v>
      </c>
    </row>
    <row r="4" spans="1:12" x14ac:dyDescent="0.25">
      <c r="A4" s="24">
        <v>1</v>
      </c>
      <c r="B4" s="25" t="s">
        <v>70</v>
      </c>
      <c r="C4" s="26">
        <v>1549</v>
      </c>
      <c r="D4" s="25" t="s">
        <v>12</v>
      </c>
      <c r="E4" s="24">
        <v>26.5</v>
      </c>
      <c r="F4" s="24">
        <v>26</v>
      </c>
      <c r="G4" s="27"/>
      <c r="H4" s="24"/>
      <c r="I4" s="24"/>
      <c r="J4" s="24"/>
      <c r="K4" s="24"/>
      <c r="L4" s="28">
        <f>SUM(E4:K4)</f>
        <v>52.5</v>
      </c>
    </row>
    <row r="5" spans="1:12" x14ac:dyDescent="0.25">
      <c r="A5" s="24">
        <f>A4+1</f>
        <v>2</v>
      </c>
      <c r="B5" s="25" t="s">
        <v>59</v>
      </c>
      <c r="C5" s="26">
        <v>1410</v>
      </c>
      <c r="D5" s="25" t="s">
        <v>39</v>
      </c>
      <c r="E5" s="24">
        <v>21.5</v>
      </c>
      <c r="F5" s="38">
        <v>18</v>
      </c>
      <c r="G5" s="24"/>
      <c r="H5" s="24"/>
      <c r="I5" s="24"/>
      <c r="J5" s="24"/>
      <c r="K5" s="24"/>
      <c r="L5" s="28">
        <f>SUM(E5:K5)</f>
        <v>39.5</v>
      </c>
    </row>
    <row r="6" spans="1:12" x14ac:dyDescent="0.25">
      <c r="A6" s="40">
        <f t="shared" ref="A6:A30" si="0">A5+1</f>
        <v>3</v>
      </c>
      <c r="B6" s="41" t="s">
        <v>62</v>
      </c>
      <c r="C6" s="42">
        <v>1198</v>
      </c>
      <c r="D6" s="41" t="s">
        <v>25</v>
      </c>
      <c r="E6" s="40">
        <v>15</v>
      </c>
      <c r="F6" s="40">
        <v>15</v>
      </c>
      <c r="G6" s="40"/>
      <c r="H6" s="40"/>
      <c r="I6" s="40"/>
      <c r="J6" s="40"/>
      <c r="K6" s="40"/>
      <c r="L6" s="43">
        <f>SUM(E6:K6)</f>
        <v>30</v>
      </c>
    </row>
    <row r="7" spans="1:12" x14ac:dyDescent="0.25">
      <c r="A7" s="24">
        <f>A6+1</f>
        <v>4</v>
      </c>
      <c r="B7" s="25" t="s">
        <v>73</v>
      </c>
      <c r="C7" s="26">
        <v>1221</v>
      </c>
      <c r="D7" s="25" t="s">
        <v>222</v>
      </c>
      <c r="E7" s="24">
        <v>11</v>
      </c>
      <c r="F7" s="24">
        <v>12.5</v>
      </c>
      <c r="G7" s="24"/>
      <c r="H7" s="24"/>
      <c r="I7" s="24"/>
      <c r="J7" s="24"/>
      <c r="K7" s="24"/>
      <c r="L7" s="28">
        <f>SUM(E7:K7)</f>
        <v>23.5</v>
      </c>
    </row>
    <row r="8" spans="1:12" x14ac:dyDescent="0.25">
      <c r="A8" s="16">
        <f t="shared" ref="A8:A12" si="1">A7+1</f>
        <v>5</v>
      </c>
      <c r="B8" s="9" t="s">
        <v>166</v>
      </c>
      <c r="C8" s="11">
        <v>1443</v>
      </c>
      <c r="D8" s="9" t="s">
        <v>222</v>
      </c>
      <c r="E8" s="16"/>
      <c r="F8" s="16">
        <v>21</v>
      </c>
      <c r="G8" s="16"/>
      <c r="H8" s="16"/>
      <c r="I8" s="16"/>
      <c r="J8" s="16"/>
      <c r="K8" s="16"/>
      <c r="L8" s="18">
        <f t="shared" ref="L8" si="2">SUM(E8:K8)</f>
        <v>21</v>
      </c>
    </row>
    <row r="9" spans="1:12" x14ac:dyDescent="0.25">
      <c r="A9" s="16">
        <f t="shared" si="1"/>
        <v>6</v>
      </c>
      <c r="B9" s="9" t="s">
        <v>104</v>
      </c>
      <c r="C9" s="11">
        <v>0</v>
      </c>
      <c r="D9" s="9" t="s">
        <v>219</v>
      </c>
      <c r="E9" s="10">
        <v>13</v>
      </c>
      <c r="F9" s="10"/>
      <c r="G9" s="10"/>
      <c r="H9" s="10"/>
      <c r="I9" s="10"/>
      <c r="J9" s="10"/>
      <c r="K9" s="10"/>
      <c r="L9" s="1">
        <f>SUM(E9:K9)</f>
        <v>13</v>
      </c>
    </row>
    <row r="10" spans="1:12" x14ac:dyDescent="0.25">
      <c r="A10" s="16">
        <f t="shared" si="1"/>
        <v>7</v>
      </c>
      <c r="B10" s="9" t="s">
        <v>71</v>
      </c>
      <c r="C10" s="11">
        <v>1658</v>
      </c>
      <c r="D10" s="9" t="s">
        <v>222</v>
      </c>
      <c r="E10" s="16"/>
      <c r="F10" s="16">
        <v>12.5</v>
      </c>
      <c r="G10" s="16"/>
      <c r="H10" s="16"/>
      <c r="I10" s="16"/>
      <c r="J10" s="16"/>
      <c r="K10" s="16"/>
      <c r="L10" s="1">
        <f>SUM(E10:K10)</f>
        <v>12.5</v>
      </c>
    </row>
    <row r="11" spans="1:12" x14ac:dyDescent="0.25">
      <c r="A11" s="16">
        <f t="shared" si="1"/>
        <v>8</v>
      </c>
      <c r="B11" s="9" t="s">
        <v>68</v>
      </c>
      <c r="C11" s="11">
        <v>1032</v>
      </c>
      <c r="D11" s="9" t="s">
        <v>25</v>
      </c>
      <c r="E11" s="16">
        <v>5.5</v>
      </c>
      <c r="F11" s="21">
        <v>7</v>
      </c>
      <c r="G11" s="21"/>
      <c r="H11" s="16"/>
      <c r="I11" s="16"/>
      <c r="J11" s="16"/>
      <c r="K11" s="16"/>
      <c r="L11" s="1">
        <f t="shared" ref="L11:L17" si="3">SUM(E11:K11)</f>
        <v>12.5</v>
      </c>
    </row>
    <row r="12" spans="1:12" x14ac:dyDescent="0.25">
      <c r="A12" s="16">
        <f t="shared" si="1"/>
        <v>9</v>
      </c>
      <c r="B12" s="9" t="s">
        <v>112</v>
      </c>
      <c r="C12" s="11">
        <v>0</v>
      </c>
      <c r="D12" s="9" t="s">
        <v>221</v>
      </c>
      <c r="E12" s="16"/>
      <c r="F12" s="16">
        <v>8.5</v>
      </c>
      <c r="G12" s="16"/>
      <c r="H12" s="16"/>
      <c r="I12" s="16"/>
      <c r="J12" s="16"/>
      <c r="K12" s="16"/>
      <c r="L12" s="18">
        <f>SUM(E12:K12)</f>
        <v>8.5</v>
      </c>
    </row>
    <row r="13" spans="1:12" x14ac:dyDescent="0.25">
      <c r="A13" s="29">
        <f>A12+1</f>
        <v>10</v>
      </c>
      <c r="B13" s="30" t="s">
        <v>99</v>
      </c>
      <c r="C13" s="32">
        <v>1546</v>
      </c>
      <c r="D13" s="30" t="s">
        <v>223</v>
      </c>
      <c r="E13" s="29">
        <v>4</v>
      </c>
      <c r="F13" s="29">
        <v>3</v>
      </c>
      <c r="G13" s="29"/>
      <c r="H13" s="29"/>
      <c r="I13" s="29"/>
      <c r="J13" s="29"/>
      <c r="K13" s="29"/>
      <c r="L13" s="31">
        <f t="shared" si="3"/>
        <v>7</v>
      </c>
    </row>
    <row r="14" spans="1:12" x14ac:dyDescent="0.25">
      <c r="A14" s="16">
        <f>A13+1</f>
        <v>11</v>
      </c>
      <c r="B14" s="9" t="s">
        <v>113</v>
      </c>
      <c r="C14" s="11"/>
      <c r="D14" s="9" t="s">
        <v>25</v>
      </c>
      <c r="E14" s="16">
        <v>4</v>
      </c>
      <c r="F14" s="16">
        <v>3</v>
      </c>
      <c r="G14" s="16"/>
      <c r="H14" s="16"/>
      <c r="I14" s="16"/>
      <c r="J14" s="16"/>
      <c r="K14" s="16"/>
      <c r="L14" s="1">
        <f>SUM(E14:K14)</f>
        <v>7</v>
      </c>
    </row>
    <row r="15" spans="1:12" x14ac:dyDescent="0.25">
      <c r="A15" s="16">
        <f t="shared" ref="A15:A27" si="4">A14+1</f>
        <v>12</v>
      </c>
      <c r="B15" s="9" t="s">
        <v>108</v>
      </c>
      <c r="C15" s="11">
        <v>0</v>
      </c>
      <c r="D15" s="9" t="s">
        <v>221</v>
      </c>
      <c r="E15" s="16">
        <v>4</v>
      </c>
      <c r="F15" s="16">
        <v>2.5</v>
      </c>
      <c r="G15" s="16"/>
      <c r="H15" s="16"/>
      <c r="I15" s="16"/>
      <c r="J15" s="16"/>
      <c r="K15" s="16"/>
      <c r="L15" s="1">
        <f t="shared" si="3"/>
        <v>6.5</v>
      </c>
    </row>
    <row r="16" spans="1:12" x14ac:dyDescent="0.25">
      <c r="A16" s="16">
        <f t="shared" si="4"/>
        <v>13</v>
      </c>
      <c r="B16" s="9" t="s">
        <v>66</v>
      </c>
      <c r="C16" s="11">
        <v>0</v>
      </c>
      <c r="D16" s="9" t="s">
        <v>39</v>
      </c>
      <c r="E16" s="22">
        <v>4</v>
      </c>
      <c r="F16" s="21"/>
      <c r="G16" s="16"/>
      <c r="H16" s="16"/>
      <c r="I16" s="16"/>
      <c r="J16" s="16"/>
      <c r="K16" s="16"/>
      <c r="L16" s="1">
        <f t="shared" si="3"/>
        <v>4</v>
      </c>
    </row>
    <row r="17" spans="1:12" x14ac:dyDescent="0.25">
      <c r="A17" s="16">
        <f t="shared" si="4"/>
        <v>14</v>
      </c>
      <c r="B17" s="9" t="s">
        <v>64</v>
      </c>
      <c r="C17" s="11">
        <v>0</v>
      </c>
      <c r="D17" s="9" t="s">
        <v>39</v>
      </c>
      <c r="E17" s="22">
        <v>4</v>
      </c>
      <c r="F17" s="16"/>
      <c r="G17" s="16"/>
      <c r="H17" s="16"/>
      <c r="I17" s="16"/>
      <c r="J17" s="21"/>
      <c r="K17" s="16"/>
      <c r="L17" s="1">
        <f t="shared" si="3"/>
        <v>4</v>
      </c>
    </row>
    <row r="18" spans="1:12" x14ac:dyDescent="0.25">
      <c r="A18" s="16">
        <f t="shared" si="4"/>
        <v>15</v>
      </c>
      <c r="B18" s="9" t="s">
        <v>61</v>
      </c>
      <c r="C18" s="11">
        <v>0</v>
      </c>
      <c r="D18" s="9" t="s">
        <v>26</v>
      </c>
      <c r="E18" s="16"/>
      <c r="F18" s="16">
        <v>4</v>
      </c>
      <c r="G18" s="16"/>
      <c r="H18" s="16"/>
      <c r="I18" s="16"/>
      <c r="J18" s="16"/>
      <c r="K18" s="16"/>
      <c r="L18" s="18">
        <f>SUM(E18:K18)</f>
        <v>4</v>
      </c>
    </row>
    <row r="19" spans="1:12" x14ac:dyDescent="0.25">
      <c r="A19" s="16">
        <f t="shared" si="4"/>
        <v>16</v>
      </c>
      <c r="B19" s="9" t="s">
        <v>169</v>
      </c>
      <c r="C19" s="11">
        <v>0</v>
      </c>
      <c r="D19" s="9" t="s">
        <v>25</v>
      </c>
      <c r="E19" s="16"/>
      <c r="F19" s="16">
        <v>3.5</v>
      </c>
      <c r="G19" s="16"/>
      <c r="H19" s="16"/>
      <c r="I19" s="16"/>
      <c r="J19" s="16"/>
      <c r="K19" s="16"/>
      <c r="L19" s="18">
        <f>SUM(E19:K19)</f>
        <v>3.5</v>
      </c>
    </row>
    <row r="20" spans="1:12" x14ac:dyDescent="0.25">
      <c r="A20" s="16">
        <f t="shared" si="4"/>
        <v>17</v>
      </c>
      <c r="B20" s="9" t="s">
        <v>69</v>
      </c>
      <c r="C20" s="11">
        <v>0</v>
      </c>
      <c r="D20" s="9" t="s">
        <v>39</v>
      </c>
      <c r="E20" s="16">
        <v>3</v>
      </c>
      <c r="F20" s="16"/>
      <c r="G20" s="16"/>
      <c r="H20" s="16"/>
      <c r="I20" s="16"/>
      <c r="J20" s="16"/>
      <c r="K20" s="16"/>
      <c r="L20" s="18">
        <f>SUM(E20:K20)</f>
        <v>3</v>
      </c>
    </row>
    <row r="21" spans="1:12" x14ac:dyDescent="0.25">
      <c r="A21" s="16">
        <f t="shared" si="4"/>
        <v>18</v>
      </c>
      <c r="B21" s="9" t="s">
        <v>155</v>
      </c>
      <c r="C21" s="11">
        <v>0</v>
      </c>
      <c r="D21" s="9" t="s">
        <v>39</v>
      </c>
      <c r="E21" s="16">
        <v>3</v>
      </c>
      <c r="F21" s="16"/>
      <c r="G21" s="16"/>
      <c r="H21" s="16"/>
      <c r="I21" s="16"/>
      <c r="J21" s="16"/>
      <c r="K21" s="16"/>
      <c r="L21" s="18">
        <f>SUM(E21:K21)</f>
        <v>3</v>
      </c>
    </row>
    <row r="22" spans="1:12" x14ac:dyDescent="0.25">
      <c r="A22" s="16">
        <f t="shared" si="4"/>
        <v>19</v>
      </c>
      <c r="B22" s="9" t="s">
        <v>110</v>
      </c>
      <c r="C22" s="9">
        <v>0</v>
      </c>
      <c r="D22" s="9" t="s">
        <v>39</v>
      </c>
      <c r="E22" s="16">
        <v>3</v>
      </c>
      <c r="F22" s="16"/>
      <c r="G22" s="16"/>
      <c r="H22" s="16"/>
      <c r="I22" s="16"/>
      <c r="J22" s="16"/>
      <c r="K22" s="16"/>
      <c r="L22" s="18">
        <f>SUM(E22:K22)</f>
        <v>3</v>
      </c>
    </row>
    <row r="23" spans="1:12" x14ac:dyDescent="0.25">
      <c r="A23" s="16">
        <f t="shared" si="4"/>
        <v>20</v>
      </c>
      <c r="B23" s="9" t="s">
        <v>107</v>
      </c>
      <c r="C23" s="11">
        <v>0</v>
      </c>
      <c r="D23" s="9" t="s">
        <v>25</v>
      </c>
      <c r="E23" s="16">
        <v>3</v>
      </c>
      <c r="F23" s="16"/>
      <c r="G23" s="16"/>
      <c r="H23" s="16"/>
      <c r="I23" s="16"/>
      <c r="J23" s="16"/>
      <c r="K23" s="16"/>
      <c r="L23" s="18">
        <f>SUM(E23:K23)</f>
        <v>3</v>
      </c>
    </row>
    <row r="24" spans="1:12" x14ac:dyDescent="0.25">
      <c r="A24" s="16">
        <f t="shared" si="4"/>
        <v>21</v>
      </c>
      <c r="B24" s="9" t="s">
        <v>101</v>
      </c>
      <c r="C24" s="9">
        <v>0</v>
      </c>
      <c r="D24" s="9" t="s">
        <v>84</v>
      </c>
      <c r="E24" s="16">
        <v>3</v>
      </c>
      <c r="F24" s="16"/>
      <c r="G24" s="16"/>
      <c r="H24" s="16"/>
      <c r="I24" s="16"/>
      <c r="J24" s="16"/>
      <c r="K24" s="16"/>
      <c r="L24" s="18">
        <f>SUM(E24:K24)</f>
        <v>3</v>
      </c>
    </row>
    <row r="25" spans="1:12" x14ac:dyDescent="0.25">
      <c r="A25" s="16">
        <f t="shared" si="4"/>
        <v>22</v>
      </c>
      <c r="B25" s="9" t="s">
        <v>111</v>
      </c>
      <c r="C25" s="11">
        <v>0</v>
      </c>
      <c r="D25" s="9" t="s">
        <v>39</v>
      </c>
      <c r="E25" s="16">
        <v>3</v>
      </c>
      <c r="F25" s="16"/>
      <c r="G25" s="16"/>
      <c r="H25" s="16"/>
      <c r="I25" s="16"/>
      <c r="J25" s="16"/>
      <c r="K25" s="16"/>
      <c r="L25" s="18">
        <f t="shared" ref="L25" si="5">SUM(E25:K25)</f>
        <v>3</v>
      </c>
    </row>
    <row r="26" spans="1:12" x14ac:dyDescent="0.25">
      <c r="A26" s="16">
        <f t="shared" si="4"/>
        <v>23</v>
      </c>
      <c r="B26" s="9" t="s">
        <v>171</v>
      </c>
      <c r="C26" s="11">
        <v>0</v>
      </c>
      <c r="D26" s="9" t="s">
        <v>42</v>
      </c>
      <c r="E26" s="16"/>
      <c r="F26" s="16">
        <v>3</v>
      </c>
      <c r="G26" s="16"/>
      <c r="H26" s="16"/>
      <c r="I26" s="16"/>
      <c r="J26" s="16"/>
      <c r="K26" s="16"/>
      <c r="L26" s="18">
        <f>SUM(E26:K26)</f>
        <v>3</v>
      </c>
    </row>
    <row r="27" spans="1:12" x14ac:dyDescent="0.25">
      <c r="A27" s="16">
        <f t="shared" si="4"/>
        <v>24</v>
      </c>
      <c r="B27" s="9" t="s">
        <v>100</v>
      </c>
      <c r="C27" s="11">
        <v>0</v>
      </c>
      <c r="D27" s="9" t="s">
        <v>39</v>
      </c>
      <c r="E27" s="16">
        <v>2</v>
      </c>
      <c r="F27" s="16"/>
      <c r="G27" s="16"/>
      <c r="H27" s="16"/>
      <c r="I27" s="16"/>
      <c r="J27" s="16"/>
      <c r="K27" s="16"/>
      <c r="L27" s="18">
        <f t="shared" ref="L27" si="6">SUM(E27:K27)</f>
        <v>2</v>
      </c>
    </row>
    <row r="28" spans="1:12" x14ac:dyDescent="0.25">
      <c r="A28" s="29">
        <f t="shared" si="0"/>
        <v>25</v>
      </c>
      <c r="B28" s="30" t="s">
        <v>161</v>
      </c>
      <c r="C28" s="32">
        <v>0</v>
      </c>
      <c r="D28" s="30" t="s">
        <v>84</v>
      </c>
      <c r="E28" s="29">
        <v>2</v>
      </c>
      <c r="F28" s="29"/>
      <c r="G28" s="29"/>
      <c r="H28" s="29"/>
      <c r="I28" s="29"/>
      <c r="J28" s="29"/>
      <c r="K28" s="29"/>
      <c r="L28" s="31">
        <f>SUM(E28:K28)</f>
        <v>2</v>
      </c>
    </row>
    <row r="29" spans="1:12" x14ac:dyDescent="0.25">
      <c r="A29" s="16">
        <f t="shared" si="0"/>
        <v>26</v>
      </c>
      <c r="B29" s="9" t="s">
        <v>172</v>
      </c>
      <c r="C29" s="11">
        <v>0</v>
      </c>
      <c r="D29" s="9" t="s">
        <v>25</v>
      </c>
      <c r="E29" s="16"/>
      <c r="F29" s="16">
        <v>2</v>
      </c>
      <c r="G29" s="16"/>
      <c r="H29" s="16"/>
      <c r="I29" s="16"/>
      <c r="J29" s="16"/>
      <c r="K29" s="16"/>
      <c r="L29" s="18">
        <f>SUM(E29:K29)</f>
        <v>2</v>
      </c>
    </row>
    <row r="30" spans="1:12" ht="14.25" customHeight="1" x14ac:dyDescent="0.25">
      <c r="A30" s="16">
        <f t="shared" si="0"/>
        <v>27</v>
      </c>
      <c r="B30" s="9" t="s">
        <v>162</v>
      </c>
      <c r="C30" s="11">
        <v>0</v>
      </c>
      <c r="D30" s="9" t="s">
        <v>84</v>
      </c>
      <c r="E30" s="16">
        <v>1.5</v>
      </c>
      <c r="F30" s="16"/>
      <c r="G30" s="16"/>
      <c r="H30" s="16"/>
      <c r="I30" s="16"/>
      <c r="J30" s="16"/>
      <c r="K30" s="16"/>
      <c r="L30" s="18">
        <f>SUM(E30:K30)</f>
        <v>1.5</v>
      </c>
    </row>
    <row r="31" spans="1:12" x14ac:dyDescent="0.25">
      <c r="A31" s="16"/>
      <c r="B31" s="9"/>
      <c r="C31" s="11"/>
      <c r="D31" s="9"/>
      <c r="E31" s="16"/>
      <c r="F31" s="16"/>
      <c r="G31" s="16"/>
      <c r="H31" s="16"/>
      <c r="I31" s="16"/>
      <c r="J31" s="16"/>
      <c r="K31" s="16"/>
      <c r="L31" s="18"/>
    </row>
    <row r="32" spans="1:12" x14ac:dyDescent="0.25">
      <c r="A32" s="16"/>
      <c r="B32" s="9"/>
      <c r="C32" s="9"/>
      <c r="D32" s="9"/>
      <c r="E32" s="16"/>
      <c r="F32" s="16"/>
      <c r="G32" s="16"/>
      <c r="H32" s="16"/>
      <c r="I32" s="16"/>
      <c r="J32" s="16"/>
      <c r="K32" s="16"/>
      <c r="L32" s="18"/>
    </row>
    <row r="33" spans="1:12" x14ac:dyDescent="0.25">
      <c r="A33" s="16"/>
      <c r="B33" s="9"/>
      <c r="C33" s="11"/>
      <c r="D33" s="9"/>
      <c r="E33" s="16"/>
      <c r="F33" s="16"/>
      <c r="G33" s="16"/>
      <c r="H33" s="16"/>
      <c r="I33" s="16"/>
      <c r="J33" s="16"/>
      <c r="K33" s="16"/>
      <c r="L33" s="18"/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14BC-97AA-4A3A-91CB-A0BCC1190538}">
  <dimension ref="A3:L42"/>
  <sheetViews>
    <sheetView topLeftCell="A10" workbookViewId="0">
      <selection activeCell="E27" sqref="E27"/>
    </sheetView>
  </sheetViews>
  <sheetFormatPr defaultRowHeight="15" x14ac:dyDescent="0.25"/>
  <cols>
    <col min="1" max="1" width="6.85546875" customWidth="1"/>
    <col min="2" max="2" width="22.85546875" bestFit="1" customWidth="1"/>
    <col min="3" max="3" width="7.42578125" customWidth="1"/>
    <col min="4" max="4" width="26.85546875" customWidth="1"/>
    <col min="12" max="12" width="10.140625" customWidth="1"/>
  </cols>
  <sheetData>
    <row r="3" spans="1:12" x14ac:dyDescent="0.25">
      <c r="A3" s="13" t="s">
        <v>1</v>
      </c>
      <c r="B3" s="12" t="s">
        <v>3</v>
      </c>
      <c r="C3" s="14" t="s">
        <v>5</v>
      </c>
      <c r="D3" s="12" t="s">
        <v>6</v>
      </c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/>
      <c r="L3" s="13" t="s">
        <v>35</v>
      </c>
    </row>
    <row r="4" spans="1:12" x14ac:dyDescent="0.25">
      <c r="A4" s="24">
        <v>1</v>
      </c>
      <c r="B4" s="25" t="s">
        <v>82</v>
      </c>
      <c r="C4" s="26">
        <v>1242</v>
      </c>
      <c r="D4" s="25" t="s">
        <v>25</v>
      </c>
      <c r="E4" s="24">
        <v>18</v>
      </c>
      <c r="F4" s="24"/>
      <c r="G4" s="24"/>
      <c r="H4" s="24"/>
      <c r="I4" s="24"/>
      <c r="J4" s="24"/>
      <c r="K4" s="24"/>
      <c r="L4" s="28">
        <f t="shared" ref="L4:L8" si="0">SUM(E4:K4)</f>
        <v>18</v>
      </c>
    </row>
    <row r="5" spans="1:12" x14ac:dyDescent="0.25">
      <c r="A5" s="24">
        <f>A4+1</f>
        <v>2</v>
      </c>
      <c r="B5" s="25" t="s">
        <v>44</v>
      </c>
      <c r="C5" s="26">
        <v>1047</v>
      </c>
      <c r="D5" s="25" t="s">
        <v>25</v>
      </c>
      <c r="E5" s="24">
        <v>4</v>
      </c>
      <c r="F5" s="24">
        <v>10.5</v>
      </c>
      <c r="G5" s="24"/>
      <c r="H5" s="27"/>
      <c r="I5" s="24"/>
      <c r="J5" s="24"/>
      <c r="K5" s="24"/>
      <c r="L5" s="28">
        <f>SUM(E5:K5)</f>
        <v>14.5</v>
      </c>
    </row>
    <row r="6" spans="1:12" x14ac:dyDescent="0.25">
      <c r="A6" s="24">
        <f>A5+1</f>
        <v>3</v>
      </c>
      <c r="B6" s="25" t="s">
        <v>98</v>
      </c>
      <c r="C6" s="26">
        <v>1030</v>
      </c>
      <c r="D6" s="25" t="s">
        <v>25</v>
      </c>
      <c r="E6" s="24">
        <v>8</v>
      </c>
      <c r="F6" s="24">
        <v>4</v>
      </c>
      <c r="G6" s="24"/>
      <c r="H6" s="24"/>
      <c r="I6" s="24"/>
      <c r="J6" s="24"/>
      <c r="K6" s="24"/>
      <c r="L6" s="28">
        <f>SUM(E6:K6)</f>
        <v>12</v>
      </c>
    </row>
    <row r="7" spans="1:12" x14ac:dyDescent="0.25">
      <c r="A7" s="16">
        <f>A6+1</f>
        <v>4</v>
      </c>
      <c r="B7" s="9" t="s">
        <v>43</v>
      </c>
      <c r="C7" s="11">
        <v>1061</v>
      </c>
      <c r="D7" s="9" t="s">
        <v>25</v>
      </c>
      <c r="E7" s="16">
        <v>4</v>
      </c>
      <c r="F7" s="16">
        <v>6</v>
      </c>
      <c r="G7" s="16"/>
      <c r="H7" s="16"/>
      <c r="I7" s="16"/>
      <c r="J7" s="16"/>
      <c r="K7" s="16"/>
      <c r="L7" s="18">
        <f>SUM(E7:K7)</f>
        <v>10</v>
      </c>
    </row>
    <row r="8" spans="1:12" x14ac:dyDescent="0.25">
      <c r="A8" s="29">
        <f>A7+1</f>
        <v>5</v>
      </c>
      <c r="B8" s="30" t="s">
        <v>45</v>
      </c>
      <c r="C8" s="32">
        <v>0</v>
      </c>
      <c r="D8" s="30" t="s">
        <v>40</v>
      </c>
      <c r="E8" s="29">
        <v>9</v>
      </c>
      <c r="F8" s="29"/>
      <c r="G8" s="29"/>
      <c r="H8" s="33"/>
      <c r="I8" s="29"/>
      <c r="J8" s="33"/>
      <c r="K8" s="29"/>
      <c r="L8" s="31">
        <f t="shared" si="0"/>
        <v>9</v>
      </c>
    </row>
    <row r="9" spans="1:12" x14ac:dyDescent="0.25">
      <c r="A9" s="16">
        <f>A8+1</f>
        <v>6</v>
      </c>
      <c r="B9" s="9" t="s">
        <v>105</v>
      </c>
      <c r="C9" s="11">
        <v>1023</v>
      </c>
      <c r="D9" s="9" t="s">
        <v>223</v>
      </c>
      <c r="E9" s="16">
        <v>4</v>
      </c>
      <c r="F9" s="16">
        <v>5</v>
      </c>
      <c r="G9" s="21"/>
      <c r="H9" s="16"/>
      <c r="I9" s="16"/>
      <c r="J9" s="16"/>
      <c r="K9" s="16"/>
      <c r="L9" s="18">
        <f>SUM(E9:K9)</f>
        <v>9</v>
      </c>
    </row>
    <row r="10" spans="1:12" x14ac:dyDescent="0.25">
      <c r="A10" s="16">
        <f>A9+1</f>
        <v>7</v>
      </c>
      <c r="B10" s="9" t="s">
        <v>120</v>
      </c>
      <c r="C10" s="9">
        <v>1424</v>
      </c>
      <c r="D10" s="9" t="s">
        <v>224</v>
      </c>
      <c r="E10" s="16">
        <v>4</v>
      </c>
      <c r="F10" s="16">
        <v>3.5</v>
      </c>
      <c r="G10" s="16"/>
      <c r="H10" s="16"/>
      <c r="I10" s="16"/>
      <c r="J10" s="16"/>
      <c r="K10" s="16"/>
      <c r="L10" s="18">
        <f>SUM(E10:K10)</f>
        <v>7.5</v>
      </c>
    </row>
    <row r="11" spans="1:12" x14ac:dyDescent="0.25">
      <c r="A11" s="29">
        <f>A10+1</f>
        <v>8</v>
      </c>
      <c r="B11" s="30" t="s">
        <v>52</v>
      </c>
      <c r="C11" s="32">
        <v>0</v>
      </c>
      <c r="D11" s="30" t="s">
        <v>39</v>
      </c>
      <c r="E11" s="29">
        <v>7</v>
      </c>
      <c r="F11" s="29"/>
      <c r="G11" s="29"/>
      <c r="H11" s="33"/>
      <c r="I11" s="29"/>
      <c r="J11" s="33"/>
      <c r="K11" s="29"/>
      <c r="L11" s="31">
        <f t="shared" ref="L11:L15" si="1">SUM(E11:K11)</f>
        <v>7</v>
      </c>
    </row>
    <row r="12" spans="1:12" x14ac:dyDescent="0.25">
      <c r="A12" s="16">
        <f>A11+1</f>
        <v>9</v>
      </c>
      <c r="B12" s="9" t="s">
        <v>109</v>
      </c>
      <c r="C12" s="11">
        <v>0</v>
      </c>
      <c r="D12" s="9" t="s">
        <v>224</v>
      </c>
      <c r="E12" s="16">
        <v>4</v>
      </c>
      <c r="F12" s="16">
        <v>3</v>
      </c>
      <c r="G12" s="16"/>
      <c r="H12" s="16"/>
      <c r="I12" s="16"/>
      <c r="J12" s="16"/>
      <c r="K12" s="16"/>
      <c r="L12" s="18">
        <f>SUM(E12:K12)</f>
        <v>7</v>
      </c>
    </row>
    <row r="13" spans="1:12" x14ac:dyDescent="0.25">
      <c r="A13" s="16">
        <f>A12+1</f>
        <v>10</v>
      </c>
      <c r="B13" s="39" t="s">
        <v>76</v>
      </c>
      <c r="C13" s="17">
        <v>1051</v>
      </c>
      <c r="D13" s="39" t="s">
        <v>11</v>
      </c>
      <c r="E13" s="22">
        <v>4</v>
      </c>
      <c r="F13" s="16"/>
      <c r="G13" s="21"/>
      <c r="H13" s="16"/>
      <c r="I13" s="16"/>
      <c r="J13" s="16"/>
      <c r="K13" s="16"/>
      <c r="L13" s="18">
        <f t="shared" si="1"/>
        <v>4</v>
      </c>
    </row>
    <row r="14" spans="1:12" x14ac:dyDescent="0.25">
      <c r="A14" s="16">
        <f t="shared" ref="A14:A38" si="2">A13+1</f>
        <v>11</v>
      </c>
      <c r="B14" s="9" t="s">
        <v>47</v>
      </c>
      <c r="C14" s="11">
        <v>0</v>
      </c>
      <c r="D14" s="9" t="s">
        <v>219</v>
      </c>
      <c r="E14" s="16">
        <v>4</v>
      </c>
      <c r="F14" s="16"/>
      <c r="G14" s="21"/>
      <c r="H14" s="16"/>
      <c r="I14" s="16"/>
      <c r="J14" s="16"/>
      <c r="K14" s="16"/>
      <c r="L14" s="18">
        <f t="shared" si="1"/>
        <v>4</v>
      </c>
    </row>
    <row r="15" spans="1:12" x14ac:dyDescent="0.25">
      <c r="A15" s="16">
        <f t="shared" si="2"/>
        <v>12</v>
      </c>
      <c r="B15" s="9" t="s">
        <v>154</v>
      </c>
      <c r="C15" s="11">
        <v>0</v>
      </c>
      <c r="D15" s="9" t="s">
        <v>223</v>
      </c>
      <c r="E15" s="16">
        <v>4</v>
      </c>
      <c r="F15" s="16"/>
      <c r="G15" s="16"/>
      <c r="H15" s="16"/>
      <c r="I15" s="16"/>
      <c r="J15" s="16"/>
      <c r="K15" s="16"/>
      <c r="L15" s="18">
        <f t="shared" si="1"/>
        <v>4</v>
      </c>
    </row>
    <row r="16" spans="1:12" x14ac:dyDescent="0.25">
      <c r="A16" s="16">
        <f t="shared" si="2"/>
        <v>13</v>
      </c>
      <c r="B16" s="9" t="s">
        <v>167</v>
      </c>
      <c r="C16" s="11">
        <v>0</v>
      </c>
      <c r="D16" s="9" t="s">
        <v>168</v>
      </c>
      <c r="E16" s="16"/>
      <c r="F16" s="16">
        <v>4</v>
      </c>
      <c r="G16" s="16"/>
      <c r="H16" s="16"/>
      <c r="I16" s="16"/>
      <c r="J16" s="16"/>
      <c r="K16" s="16"/>
      <c r="L16" s="18">
        <f>SUM(E16:K16)</f>
        <v>4</v>
      </c>
    </row>
    <row r="17" spans="1:12" x14ac:dyDescent="0.25">
      <c r="A17" s="16">
        <f t="shared" si="2"/>
        <v>14</v>
      </c>
      <c r="B17" s="9" t="s">
        <v>75</v>
      </c>
      <c r="C17" s="11">
        <v>0</v>
      </c>
      <c r="D17" s="9" t="s">
        <v>42</v>
      </c>
      <c r="E17" s="16"/>
      <c r="F17" s="16">
        <v>4</v>
      </c>
      <c r="G17" s="16"/>
      <c r="H17" s="16"/>
      <c r="I17" s="16"/>
      <c r="J17" s="16"/>
      <c r="K17" s="16"/>
      <c r="L17" s="18">
        <f>SUM(E17:K17)</f>
        <v>4</v>
      </c>
    </row>
    <row r="18" spans="1:12" x14ac:dyDescent="0.25">
      <c r="A18" s="16">
        <f t="shared" si="2"/>
        <v>15</v>
      </c>
      <c r="B18" s="39" t="s">
        <v>49</v>
      </c>
      <c r="C18" s="17">
        <v>0</v>
      </c>
      <c r="D18" s="39" t="s">
        <v>22</v>
      </c>
      <c r="E18" s="16"/>
      <c r="F18" s="16">
        <v>3.5</v>
      </c>
      <c r="G18" s="16"/>
      <c r="H18" s="16"/>
      <c r="I18" s="16"/>
      <c r="J18" s="16"/>
      <c r="K18" s="16"/>
      <c r="L18" s="18">
        <f>SUM(E18:K18)</f>
        <v>3.5</v>
      </c>
    </row>
    <row r="19" spans="1:12" x14ac:dyDescent="0.25">
      <c r="A19" s="29">
        <f t="shared" si="2"/>
        <v>16</v>
      </c>
      <c r="B19" s="30" t="s">
        <v>46</v>
      </c>
      <c r="C19" s="32">
        <v>1465</v>
      </c>
      <c r="D19" s="30" t="s">
        <v>219</v>
      </c>
      <c r="E19" s="29">
        <v>3</v>
      </c>
      <c r="F19" s="29"/>
      <c r="G19" s="29"/>
      <c r="H19" s="29"/>
      <c r="I19" s="29"/>
      <c r="J19" s="29"/>
      <c r="K19" s="29"/>
      <c r="L19" s="31">
        <f t="shared" ref="L19:L23" si="3">SUM(E19:K19)</f>
        <v>3</v>
      </c>
    </row>
    <row r="20" spans="1:12" x14ac:dyDescent="0.25">
      <c r="A20" s="29">
        <f t="shared" si="2"/>
        <v>17</v>
      </c>
      <c r="B20" s="30" t="s">
        <v>114</v>
      </c>
      <c r="C20" s="32">
        <v>0</v>
      </c>
      <c r="D20" s="30" t="s">
        <v>219</v>
      </c>
      <c r="E20" s="29">
        <v>3</v>
      </c>
      <c r="F20" s="29"/>
      <c r="G20" s="29"/>
      <c r="H20" s="29"/>
      <c r="I20" s="29"/>
      <c r="J20" s="29"/>
      <c r="K20" s="29"/>
      <c r="L20" s="31">
        <f t="shared" si="3"/>
        <v>3</v>
      </c>
    </row>
    <row r="21" spans="1:12" x14ac:dyDescent="0.25">
      <c r="A21" s="16">
        <f t="shared" si="2"/>
        <v>18</v>
      </c>
      <c r="B21" s="39" t="s">
        <v>77</v>
      </c>
      <c r="C21" s="17">
        <v>0</v>
      </c>
      <c r="D21" s="39" t="s">
        <v>224</v>
      </c>
      <c r="E21" s="16">
        <v>3</v>
      </c>
      <c r="F21" s="16"/>
      <c r="G21" s="16"/>
      <c r="H21" s="16"/>
      <c r="I21" s="16"/>
      <c r="J21" s="16"/>
      <c r="K21" s="16"/>
      <c r="L21" s="18">
        <f t="shared" si="3"/>
        <v>3</v>
      </c>
    </row>
    <row r="22" spans="1:12" x14ac:dyDescent="0.25">
      <c r="A22" s="16">
        <f t="shared" si="2"/>
        <v>19</v>
      </c>
      <c r="B22" s="9" t="s">
        <v>102</v>
      </c>
      <c r="C22" s="11">
        <v>0</v>
      </c>
      <c r="D22" s="9" t="s">
        <v>219</v>
      </c>
      <c r="E22" s="16">
        <v>3</v>
      </c>
      <c r="F22" s="16"/>
      <c r="G22" s="16"/>
      <c r="H22" s="16"/>
      <c r="I22" s="16"/>
      <c r="J22" s="16"/>
      <c r="K22" s="16"/>
      <c r="L22" s="18">
        <f t="shared" si="3"/>
        <v>3</v>
      </c>
    </row>
    <row r="23" spans="1:12" x14ac:dyDescent="0.25">
      <c r="A23" s="16">
        <f t="shared" si="2"/>
        <v>20</v>
      </c>
      <c r="B23" s="39" t="s">
        <v>79</v>
      </c>
      <c r="C23" s="17">
        <v>0</v>
      </c>
      <c r="D23" s="39" t="s">
        <v>223</v>
      </c>
      <c r="E23" s="16">
        <v>3</v>
      </c>
      <c r="F23" s="16"/>
      <c r="G23" s="16"/>
      <c r="H23" s="16"/>
      <c r="I23" s="16"/>
      <c r="J23" s="16"/>
      <c r="K23" s="16"/>
      <c r="L23" s="18">
        <f t="shared" si="3"/>
        <v>3</v>
      </c>
    </row>
    <row r="24" spans="1:12" x14ac:dyDescent="0.25">
      <c r="A24" s="16">
        <f t="shared" si="2"/>
        <v>21</v>
      </c>
      <c r="B24" s="9" t="s">
        <v>115</v>
      </c>
      <c r="C24" s="11">
        <v>0</v>
      </c>
      <c r="D24" s="9" t="s">
        <v>219</v>
      </c>
      <c r="E24" s="16">
        <v>3</v>
      </c>
      <c r="F24" s="16"/>
      <c r="G24" s="16"/>
      <c r="H24" s="16"/>
      <c r="I24" s="16"/>
      <c r="J24" s="16"/>
      <c r="K24" s="16"/>
      <c r="L24" s="18">
        <f t="shared" ref="L24" si="4">SUM(E24:K24)</f>
        <v>3</v>
      </c>
    </row>
    <row r="25" spans="1:12" x14ac:dyDescent="0.25">
      <c r="A25" s="16">
        <f t="shared" si="2"/>
        <v>22</v>
      </c>
      <c r="B25" s="9" t="s">
        <v>156</v>
      </c>
      <c r="C25" s="9">
        <v>0</v>
      </c>
      <c r="D25" s="9"/>
      <c r="E25" s="16">
        <v>3</v>
      </c>
      <c r="F25" s="16"/>
      <c r="G25" s="16"/>
      <c r="H25" s="16"/>
      <c r="I25" s="16"/>
      <c r="J25" s="16"/>
      <c r="K25" s="16"/>
      <c r="L25" s="18">
        <f t="shared" ref="L25:L38" si="5">SUM(E25:K25)</f>
        <v>3</v>
      </c>
    </row>
    <row r="26" spans="1:12" x14ac:dyDescent="0.25">
      <c r="A26" s="16">
        <f t="shared" si="2"/>
        <v>23</v>
      </c>
      <c r="B26" s="39" t="s">
        <v>67</v>
      </c>
      <c r="C26" s="17">
        <v>0</v>
      </c>
      <c r="D26" s="39" t="s">
        <v>219</v>
      </c>
      <c r="E26" s="16">
        <v>3</v>
      </c>
      <c r="F26" s="16"/>
      <c r="G26" s="16"/>
      <c r="H26" s="16"/>
      <c r="I26" s="16"/>
      <c r="J26" s="16"/>
      <c r="K26" s="16"/>
      <c r="L26" s="18">
        <f>SUM(E26:K26)</f>
        <v>3</v>
      </c>
    </row>
    <row r="27" spans="1:12" x14ac:dyDescent="0.25">
      <c r="A27" s="16">
        <f t="shared" si="2"/>
        <v>24</v>
      </c>
      <c r="B27" s="9" t="s">
        <v>170</v>
      </c>
      <c r="C27" s="11">
        <v>0</v>
      </c>
      <c r="D27" s="9" t="s">
        <v>168</v>
      </c>
      <c r="E27" s="16"/>
      <c r="F27" s="16">
        <v>3</v>
      </c>
      <c r="G27" s="16"/>
      <c r="H27" s="16"/>
      <c r="I27" s="16"/>
      <c r="J27" s="16"/>
      <c r="K27" s="16"/>
      <c r="L27" s="18">
        <f>SUM(E27:K27)</f>
        <v>3</v>
      </c>
    </row>
    <row r="28" spans="1:12" x14ac:dyDescent="0.25">
      <c r="A28" s="16">
        <f t="shared" si="2"/>
        <v>25</v>
      </c>
      <c r="B28" s="9" t="s">
        <v>118</v>
      </c>
      <c r="C28" s="11">
        <v>0</v>
      </c>
      <c r="D28" s="9" t="s">
        <v>41</v>
      </c>
      <c r="E28" s="16"/>
      <c r="F28" s="16">
        <v>3</v>
      </c>
      <c r="G28" s="16"/>
      <c r="H28" s="16"/>
      <c r="I28" s="16"/>
      <c r="J28" s="16"/>
      <c r="K28" s="16"/>
      <c r="L28" s="18">
        <f>SUM(E28:K28)</f>
        <v>3</v>
      </c>
    </row>
    <row r="29" spans="1:12" x14ac:dyDescent="0.25">
      <c r="A29" s="16">
        <f t="shared" si="2"/>
        <v>26</v>
      </c>
      <c r="B29" s="9" t="s">
        <v>51</v>
      </c>
      <c r="C29" s="11">
        <v>0</v>
      </c>
      <c r="D29" s="9" t="s">
        <v>223</v>
      </c>
      <c r="E29" s="16"/>
      <c r="F29" s="16">
        <v>3</v>
      </c>
      <c r="G29" s="16"/>
      <c r="H29" s="16"/>
      <c r="I29" s="16"/>
      <c r="J29" s="16"/>
      <c r="K29" s="16"/>
      <c r="L29" s="18">
        <f>SUM(E29:K29)</f>
        <v>3</v>
      </c>
    </row>
    <row r="30" spans="1:12" x14ac:dyDescent="0.25">
      <c r="A30" s="16">
        <f t="shared" si="2"/>
        <v>27</v>
      </c>
      <c r="B30" s="9" t="s">
        <v>173</v>
      </c>
      <c r="C30" s="11">
        <v>0</v>
      </c>
      <c r="D30" s="9" t="s">
        <v>24</v>
      </c>
      <c r="E30" s="16"/>
      <c r="F30" s="16">
        <v>2</v>
      </c>
      <c r="G30" s="16"/>
      <c r="H30" s="16"/>
      <c r="I30" s="16"/>
      <c r="J30" s="16"/>
      <c r="K30" s="16"/>
      <c r="L30" s="18">
        <f>SUM(E30:K30)</f>
        <v>2</v>
      </c>
    </row>
    <row r="31" spans="1:12" x14ac:dyDescent="0.25">
      <c r="A31" s="16">
        <f t="shared" si="2"/>
        <v>28</v>
      </c>
      <c r="B31" s="9" t="s">
        <v>157</v>
      </c>
      <c r="C31" s="9">
        <v>0</v>
      </c>
      <c r="D31" s="9" t="s">
        <v>219</v>
      </c>
      <c r="E31" s="16">
        <v>2.5</v>
      </c>
      <c r="F31" s="16"/>
      <c r="G31" s="16"/>
      <c r="H31" s="16"/>
      <c r="I31" s="16"/>
      <c r="J31" s="16"/>
      <c r="K31" s="16"/>
      <c r="L31" s="18">
        <f>SUM(E31:K31)</f>
        <v>2.5</v>
      </c>
    </row>
    <row r="32" spans="1:12" x14ac:dyDescent="0.25">
      <c r="A32" s="16">
        <f t="shared" si="2"/>
        <v>29</v>
      </c>
      <c r="B32" s="9" t="s">
        <v>158</v>
      </c>
      <c r="C32" s="11">
        <v>0</v>
      </c>
      <c r="D32" s="9" t="s">
        <v>219</v>
      </c>
      <c r="E32" s="16">
        <v>2</v>
      </c>
      <c r="F32" s="16"/>
      <c r="G32" s="16"/>
      <c r="H32" s="16"/>
      <c r="I32" s="16"/>
      <c r="J32" s="16"/>
      <c r="K32" s="16"/>
      <c r="L32" s="18">
        <f>SUM(E32:K32)</f>
        <v>2</v>
      </c>
    </row>
    <row r="33" spans="1:12" x14ac:dyDescent="0.25">
      <c r="A33" s="16">
        <f t="shared" si="2"/>
        <v>30</v>
      </c>
      <c r="B33" s="9" t="s">
        <v>159</v>
      </c>
      <c r="C33" s="11">
        <v>0</v>
      </c>
      <c r="D33" s="9" t="s">
        <v>223</v>
      </c>
      <c r="E33" s="16">
        <v>2</v>
      </c>
      <c r="F33" s="16"/>
      <c r="G33" s="16"/>
      <c r="H33" s="16"/>
      <c r="I33" s="16"/>
      <c r="J33" s="16"/>
      <c r="K33" s="16"/>
      <c r="L33" s="18">
        <f t="shared" si="5"/>
        <v>2</v>
      </c>
    </row>
    <row r="34" spans="1:12" x14ac:dyDescent="0.25">
      <c r="A34" s="16">
        <f t="shared" si="2"/>
        <v>31</v>
      </c>
      <c r="B34" s="9" t="s">
        <v>53</v>
      </c>
      <c r="C34" s="11">
        <v>0</v>
      </c>
      <c r="D34" s="9" t="s">
        <v>219</v>
      </c>
      <c r="E34" s="16">
        <v>2</v>
      </c>
      <c r="F34" s="16"/>
      <c r="G34" s="16"/>
      <c r="H34" s="16"/>
      <c r="I34" s="16"/>
      <c r="J34" s="16"/>
      <c r="K34" s="16"/>
      <c r="L34" s="18">
        <f>SUM(E34:K34)</f>
        <v>2</v>
      </c>
    </row>
    <row r="35" spans="1:12" x14ac:dyDescent="0.25">
      <c r="A35" s="16">
        <f t="shared" si="2"/>
        <v>32</v>
      </c>
      <c r="B35" s="9" t="s">
        <v>160</v>
      </c>
      <c r="C35" s="11">
        <v>0</v>
      </c>
      <c r="D35" s="9" t="s">
        <v>84</v>
      </c>
      <c r="E35" s="16">
        <v>2</v>
      </c>
      <c r="F35" s="16"/>
      <c r="G35" s="16"/>
      <c r="H35" s="16"/>
      <c r="I35" s="16"/>
      <c r="J35" s="16"/>
      <c r="K35" s="16"/>
      <c r="L35" s="18">
        <f t="shared" si="5"/>
        <v>2</v>
      </c>
    </row>
    <row r="36" spans="1:12" x14ac:dyDescent="0.25">
      <c r="A36" s="16">
        <f t="shared" si="2"/>
        <v>33</v>
      </c>
      <c r="B36" s="9" t="s">
        <v>174</v>
      </c>
      <c r="C36" s="11">
        <v>0</v>
      </c>
      <c r="D36" s="9" t="s">
        <v>175</v>
      </c>
      <c r="E36" s="16"/>
      <c r="F36" s="16">
        <v>1.5</v>
      </c>
      <c r="G36" s="16"/>
      <c r="H36" s="16"/>
      <c r="I36" s="16"/>
      <c r="J36" s="16"/>
      <c r="K36" s="16"/>
      <c r="L36" s="18">
        <f>SUM(E36:K36)</f>
        <v>1.5</v>
      </c>
    </row>
    <row r="37" spans="1:12" x14ac:dyDescent="0.25">
      <c r="A37" s="16">
        <f t="shared" si="2"/>
        <v>34</v>
      </c>
      <c r="B37" s="9" t="s">
        <v>163</v>
      </c>
      <c r="C37" s="9">
        <v>0</v>
      </c>
      <c r="D37" s="9"/>
      <c r="E37" s="16">
        <v>1</v>
      </c>
      <c r="F37" s="16"/>
      <c r="G37" s="16"/>
      <c r="H37" s="16"/>
      <c r="I37" s="16"/>
      <c r="J37" s="16"/>
      <c r="K37" s="16"/>
      <c r="L37" s="18">
        <f t="shared" si="5"/>
        <v>1</v>
      </c>
    </row>
    <row r="38" spans="1:12" x14ac:dyDescent="0.25">
      <c r="A38" s="29">
        <f t="shared" si="2"/>
        <v>35</v>
      </c>
      <c r="B38" s="30" t="s">
        <v>54</v>
      </c>
      <c r="C38" s="30">
        <v>0</v>
      </c>
      <c r="D38" s="30" t="s">
        <v>84</v>
      </c>
      <c r="E38" s="29">
        <v>0.5</v>
      </c>
      <c r="F38" s="29"/>
      <c r="G38" s="29"/>
      <c r="H38" s="29"/>
      <c r="I38" s="29"/>
      <c r="J38" s="29"/>
      <c r="K38" s="29"/>
      <c r="L38" s="31">
        <f t="shared" si="5"/>
        <v>0.5</v>
      </c>
    </row>
    <row r="39" spans="1:12" x14ac:dyDescent="0.25">
      <c r="A39" s="16"/>
      <c r="B39" s="9"/>
      <c r="C39" s="11"/>
      <c r="D39" s="9"/>
      <c r="E39" s="16"/>
      <c r="F39" s="16"/>
      <c r="G39" s="16"/>
      <c r="H39" s="16"/>
      <c r="I39" s="16"/>
      <c r="J39" s="16"/>
      <c r="K39" s="16"/>
      <c r="L39" s="18"/>
    </row>
    <row r="40" spans="1:12" x14ac:dyDescent="0.25">
      <c r="A40" s="16"/>
      <c r="B40" s="9"/>
      <c r="C40" s="11"/>
      <c r="D40" s="9"/>
      <c r="E40" s="16"/>
      <c r="F40" s="16"/>
      <c r="G40" s="16"/>
      <c r="H40" s="16"/>
      <c r="I40" s="16"/>
      <c r="J40" s="16"/>
      <c r="K40" s="16"/>
      <c r="L40" s="18"/>
    </row>
    <row r="41" spans="1:12" x14ac:dyDescent="0.25">
      <c r="A41" s="16"/>
      <c r="B41" s="9"/>
      <c r="C41" s="11"/>
      <c r="D41" s="9"/>
      <c r="E41" s="16"/>
      <c r="F41" s="16"/>
      <c r="G41" s="16"/>
      <c r="H41" s="16"/>
      <c r="I41" s="16"/>
      <c r="J41" s="16"/>
      <c r="K41" s="16"/>
      <c r="L41" s="18"/>
    </row>
    <row r="42" spans="1:12" x14ac:dyDescent="0.25">
      <c r="A42" s="19"/>
      <c r="B42" s="8"/>
      <c r="C42" s="15"/>
      <c r="D42" s="8"/>
      <c r="E42" s="19"/>
      <c r="F42" s="19"/>
      <c r="G42" s="19"/>
      <c r="H42" s="19"/>
      <c r="I42" s="19"/>
      <c r="J42" s="19"/>
      <c r="K42" s="19"/>
      <c r="L42" s="20"/>
    </row>
  </sheetData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48696-E72E-453B-BCCC-52BE56FDAC84}">
  <dimension ref="A3:O41"/>
  <sheetViews>
    <sheetView topLeftCell="A10" workbookViewId="0">
      <selection sqref="A1:A1048576"/>
    </sheetView>
  </sheetViews>
  <sheetFormatPr defaultRowHeight="15" x14ac:dyDescent="0.25"/>
  <cols>
    <col min="1" max="1" width="6.85546875" style="23" customWidth="1"/>
    <col min="2" max="2" width="24.28515625" bestFit="1" customWidth="1"/>
    <col min="3" max="3" width="7.42578125" customWidth="1"/>
    <col min="4" max="4" width="26.85546875" customWidth="1"/>
    <col min="12" max="12" width="10.140625" customWidth="1"/>
  </cols>
  <sheetData>
    <row r="3" spans="1:12" x14ac:dyDescent="0.25">
      <c r="A3" s="13" t="s">
        <v>1</v>
      </c>
      <c r="B3" s="12" t="s">
        <v>3</v>
      </c>
      <c r="C3" s="14" t="s">
        <v>5</v>
      </c>
      <c r="D3" s="12" t="s">
        <v>6</v>
      </c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/>
      <c r="L3" s="13" t="s">
        <v>35</v>
      </c>
    </row>
    <row r="4" spans="1:12" x14ac:dyDescent="0.25">
      <c r="A4" s="24">
        <v>1</v>
      </c>
      <c r="B4" s="25" t="s">
        <v>50</v>
      </c>
      <c r="C4" s="26">
        <v>0</v>
      </c>
      <c r="D4" s="25" t="s">
        <v>225</v>
      </c>
      <c r="E4" s="24">
        <v>17</v>
      </c>
      <c r="F4" s="38">
        <v>15</v>
      </c>
      <c r="G4" s="24"/>
      <c r="H4" s="24"/>
      <c r="I4" s="24"/>
      <c r="J4" s="24"/>
      <c r="K4" s="24"/>
      <c r="L4" s="28">
        <f>SUM(E4:K4)</f>
        <v>32</v>
      </c>
    </row>
    <row r="5" spans="1:12" x14ac:dyDescent="0.25">
      <c r="A5" s="24">
        <f>A4+1</f>
        <v>2</v>
      </c>
      <c r="B5" s="25" t="s">
        <v>78</v>
      </c>
      <c r="C5" s="26">
        <v>0</v>
      </c>
      <c r="D5" s="25" t="s">
        <v>11</v>
      </c>
      <c r="E5" s="24">
        <v>27</v>
      </c>
      <c r="F5" s="24"/>
      <c r="G5" s="24"/>
      <c r="H5" s="24"/>
      <c r="I5" s="24"/>
      <c r="J5" s="27"/>
      <c r="K5" s="24"/>
      <c r="L5" s="28">
        <f t="shared" ref="L5:L19" si="0">SUM(E5:K5)</f>
        <v>27</v>
      </c>
    </row>
    <row r="6" spans="1:12" x14ac:dyDescent="0.25">
      <c r="A6" s="24">
        <f>A5+1</f>
        <v>3</v>
      </c>
      <c r="B6" s="25" t="s">
        <v>119</v>
      </c>
      <c r="C6" s="26">
        <v>0</v>
      </c>
      <c r="D6" s="25" t="s">
        <v>225</v>
      </c>
      <c r="E6" s="24"/>
      <c r="F6" s="24">
        <v>27</v>
      </c>
      <c r="G6" s="24"/>
      <c r="H6" s="24"/>
      <c r="I6" s="24"/>
      <c r="J6" s="24"/>
      <c r="K6" s="24"/>
      <c r="L6" s="28">
        <f>SUM(E6:K6)</f>
        <v>27</v>
      </c>
    </row>
    <row r="7" spans="1:12" x14ac:dyDescent="0.25">
      <c r="A7" s="10">
        <f t="shared" ref="A7:A40" si="1">A6+1</f>
        <v>4</v>
      </c>
      <c r="B7" s="9" t="s">
        <v>124</v>
      </c>
      <c r="C7" s="11">
        <v>0</v>
      </c>
      <c r="D7" s="9" t="s">
        <v>25</v>
      </c>
      <c r="E7" s="16"/>
      <c r="F7" s="16">
        <v>20.5</v>
      </c>
      <c r="G7" s="16"/>
      <c r="H7" s="16"/>
      <c r="I7" s="16"/>
      <c r="J7" s="16"/>
      <c r="K7" s="16"/>
      <c r="L7" s="18">
        <f>SUM(E7:K7)</f>
        <v>20.5</v>
      </c>
    </row>
    <row r="8" spans="1:12" x14ac:dyDescent="0.25">
      <c r="A8" s="10">
        <f t="shared" si="1"/>
        <v>5</v>
      </c>
      <c r="B8" s="9" t="s">
        <v>125</v>
      </c>
      <c r="C8" s="11">
        <v>0</v>
      </c>
      <c r="D8" s="9" t="s">
        <v>25</v>
      </c>
      <c r="E8" s="16"/>
      <c r="F8" s="16">
        <v>17</v>
      </c>
      <c r="G8" s="16"/>
      <c r="H8" s="16"/>
      <c r="I8" s="16"/>
      <c r="J8" s="16"/>
      <c r="K8" s="16"/>
      <c r="L8" s="18">
        <f>SUM(E8:K8)</f>
        <v>17</v>
      </c>
    </row>
    <row r="9" spans="1:12" x14ac:dyDescent="0.25">
      <c r="A9" s="10">
        <f t="shared" si="1"/>
        <v>6</v>
      </c>
      <c r="B9" s="9" t="s">
        <v>48</v>
      </c>
      <c r="C9" s="11">
        <v>0</v>
      </c>
      <c r="D9" s="9" t="s">
        <v>25</v>
      </c>
      <c r="E9" s="10">
        <v>10</v>
      </c>
      <c r="F9" s="10">
        <v>7</v>
      </c>
      <c r="G9" s="10"/>
      <c r="H9" s="10"/>
      <c r="I9" s="10"/>
      <c r="J9" s="10"/>
      <c r="K9" s="10"/>
      <c r="L9" s="1">
        <f>SUM(E9:K9)</f>
        <v>17</v>
      </c>
    </row>
    <row r="10" spans="1:12" x14ac:dyDescent="0.25">
      <c r="A10" s="16">
        <f t="shared" si="1"/>
        <v>7</v>
      </c>
      <c r="B10" s="39" t="s">
        <v>204</v>
      </c>
      <c r="C10" s="17">
        <v>0</v>
      </c>
      <c r="D10" s="39" t="s">
        <v>25</v>
      </c>
      <c r="E10" s="16">
        <v>15</v>
      </c>
      <c r="F10" s="16"/>
      <c r="G10" s="16"/>
      <c r="H10" s="16"/>
      <c r="I10" s="16"/>
      <c r="J10" s="16"/>
      <c r="K10" s="16"/>
      <c r="L10" s="18">
        <f t="shared" si="0"/>
        <v>15</v>
      </c>
    </row>
    <row r="11" spans="1:12" x14ac:dyDescent="0.25">
      <c r="A11" s="29">
        <f t="shared" si="1"/>
        <v>8</v>
      </c>
      <c r="B11" s="30" t="s">
        <v>80</v>
      </c>
      <c r="C11" s="32">
        <v>0</v>
      </c>
      <c r="D11" s="30" t="s">
        <v>11</v>
      </c>
      <c r="E11" s="29"/>
      <c r="F11" s="29">
        <v>13</v>
      </c>
      <c r="G11" s="29"/>
      <c r="H11" s="29"/>
      <c r="I11" s="29"/>
      <c r="J11" s="29"/>
      <c r="K11" s="29"/>
      <c r="L11" s="31">
        <f>SUM(E11:K11)</f>
        <v>13</v>
      </c>
    </row>
    <row r="12" spans="1:12" x14ac:dyDescent="0.25">
      <c r="A12" s="10">
        <f t="shared" si="1"/>
        <v>9</v>
      </c>
      <c r="B12" s="9" t="s">
        <v>205</v>
      </c>
      <c r="C12" s="11">
        <v>0</v>
      </c>
      <c r="D12" s="9"/>
      <c r="E12" s="16">
        <v>12</v>
      </c>
      <c r="F12" s="16"/>
      <c r="G12" s="16"/>
      <c r="H12" s="16"/>
      <c r="I12" s="16"/>
      <c r="J12" s="16"/>
      <c r="K12" s="16"/>
      <c r="L12" s="18">
        <f t="shared" si="0"/>
        <v>12</v>
      </c>
    </row>
    <row r="13" spans="1:12" x14ac:dyDescent="0.25">
      <c r="A13" s="10">
        <f t="shared" si="1"/>
        <v>10</v>
      </c>
      <c r="B13" s="9" t="s">
        <v>186</v>
      </c>
      <c r="C13" s="11">
        <v>0</v>
      </c>
      <c r="D13" s="9" t="s">
        <v>168</v>
      </c>
      <c r="E13" s="16"/>
      <c r="F13" s="16">
        <v>10.5</v>
      </c>
      <c r="G13" s="16"/>
      <c r="H13" s="16"/>
      <c r="I13" s="16"/>
      <c r="J13" s="16"/>
      <c r="K13" s="16"/>
      <c r="L13" s="18">
        <f>SUM(E13:K13)</f>
        <v>10.5</v>
      </c>
    </row>
    <row r="14" spans="1:12" x14ac:dyDescent="0.25">
      <c r="A14" s="10">
        <f t="shared" si="1"/>
        <v>11</v>
      </c>
      <c r="B14" s="9" t="s">
        <v>206</v>
      </c>
      <c r="C14" s="11">
        <v>0</v>
      </c>
      <c r="D14" s="9"/>
      <c r="E14" s="16">
        <v>7</v>
      </c>
      <c r="F14" s="16"/>
      <c r="G14" s="16"/>
      <c r="H14" s="16"/>
      <c r="I14" s="16"/>
      <c r="J14" s="16"/>
      <c r="K14" s="16"/>
      <c r="L14" s="18">
        <f t="shared" si="0"/>
        <v>7</v>
      </c>
    </row>
    <row r="15" spans="1:12" x14ac:dyDescent="0.25">
      <c r="A15" s="29">
        <f t="shared" si="1"/>
        <v>12</v>
      </c>
      <c r="B15" s="30" t="s">
        <v>128</v>
      </c>
      <c r="C15" s="32">
        <v>0</v>
      </c>
      <c r="D15" s="30" t="s">
        <v>25</v>
      </c>
      <c r="E15" s="29">
        <v>3.5</v>
      </c>
      <c r="F15" s="29">
        <v>3</v>
      </c>
      <c r="G15" s="29"/>
      <c r="H15" s="29"/>
      <c r="I15" s="29"/>
      <c r="J15" s="29"/>
      <c r="K15" s="29"/>
      <c r="L15" s="31">
        <f>SUM(E15:K15)</f>
        <v>6.5</v>
      </c>
    </row>
    <row r="16" spans="1:12" x14ac:dyDescent="0.25">
      <c r="A16" s="10">
        <f t="shared" si="1"/>
        <v>13</v>
      </c>
      <c r="B16" s="9" t="s">
        <v>207</v>
      </c>
      <c r="C16" s="11">
        <v>0</v>
      </c>
      <c r="D16" s="9" t="s">
        <v>226</v>
      </c>
      <c r="E16" s="16">
        <v>6</v>
      </c>
      <c r="F16" s="16"/>
      <c r="G16" s="16"/>
      <c r="H16" s="16"/>
      <c r="I16" s="21"/>
      <c r="J16" s="16"/>
      <c r="K16" s="16"/>
      <c r="L16" s="18">
        <f t="shared" si="0"/>
        <v>6</v>
      </c>
    </row>
    <row r="17" spans="1:12" x14ac:dyDescent="0.25">
      <c r="A17" s="10">
        <f t="shared" si="1"/>
        <v>14</v>
      </c>
      <c r="B17" s="9" t="s">
        <v>189</v>
      </c>
      <c r="C17" s="11">
        <v>0</v>
      </c>
      <c r="D17" s="9" t="s">
        <v>168</v>
      </c>
      <c r="E17" s="16"/>
      <c r="F17" s="16">
        <v>6</v>
      </c>
      <c r="G17" s="16"/>
      <c r="H17" s="16"/>
      <c r="I17" s="16"/>
      <c r="J17" s="16"/>
      <c r="K17" s="16"/>
      <c r="L17" s="18">
        <f>SUM(E17:K17)</f>
        <v>6</v>
      </c>
    </row>
    <row r="18" spans="1:12" x14ac:dyDescent="0.25">
      <c r="A18" s="10">
        <f t="shared" si="1"/>
        <v>15</v>
      </c>
      <c r="B18" s="9" t="s">
        <v>123</v>
      </c>
      <c r="C18" s="11">
        <v>0</v>
      </c>
      <c r="D18" s="9" t="s">
        <v>12</v>
      </c>
      <c r="E18" s="16">
        <v>3</v>
      </c>
      <c r="F18" s="16">
        <v>3</v>
      </c>
      <c r="G18" s="16"/>
      <c r="H18" s="16"/>
      <c r="I18" s="16"/>
      <c r="J18" s="16"/>
      <c r="K18" s="16"/>
      <c r="L18" s="18">
        <f>SUM(E18:K18)</f>
        <v>6</v>
      </c>
    </row>
    <row r="19" spans="1:12" x14ac:dyDescent="0.25">
      <c r="A19" s="29">
        <f t="shared" si="1"/>
        <v>16</v>
      </c>
      <c r="B19" s="30" t="s">
        <v>208</v>
      </c>
      <c r="C19" s="32">
        <v>0</v>
      </c>
      <c r="D19" s="30" t="s">
        <v>227</v>
      </c>
      <c r="E19" s="29">
        <v>5</v>
      </c>
      <c r="F19" s="29"/>
      <c r="G19" s="29"/>
      <c r="H19" s="29"/>
      <c r="I19" s="29"/>
      <c r="J19" s="29"/>
      <c r="K19" s="29"/>
      <c r="L19" s="31">
        <f t="shared" si="0"/>
        <v>5</v>
      </c>
    </row>
    <row r="20" spans="1:12" x14ac:dyDescent="0.25">
      <c r="A20" s="16">
        <f t="shared" si="1"/>
        <v>17</v>
      </c>
      <c r="B20" s="39" t="s">
        <v>190</v>
      </c>
      <c r="C20" s="17">
        <v>0</v>
      </c>
      <c r="D20" s="39" t="s">
        <v>11</v>
      </c>
      <c r="E20" s="16"/>
      <c r="F20" s="16">
        <v>5</v>
      </c>
      <c r="G20" s="16"/>
      <c r="H20" s="16"/>
      <c r="I20" s="16"/>
      <c r="J20" s="16"/>
      <c r="K20" s="16"/>
      <c r="L20" s="18">
        <f>SUM(E20:K20)</f>
        <v>5</v>
      </c>
    </row>
    <row r="21" spans="1:12" x14ac:dyDescent="0.25">
      <c r="A21" s="10">
        <f t="shared" si="1"/>
        <v>18</v>
      </c>
      <c r="B21" s="9" t="s">
        <v>209</v>
      </c>
      <c r="C21" s="11">
        <v>0</v>
      </c>
      <c r="D21" s="9"/>
      <c r="E21" s="16">
        <v>3.5</v>
      </c>
      <c r="F21" s="16"/>
      <c r="G21" s="16"/>
      <c r="H21" s="16"/>
      <c r="I21" s="21"/>
      <c r="J21" s="16"/>
      <c r="K21" s="16"/>
      <c r="L21" s="1">
        <f t="shared" ref="L21" si="2">SUM(E21:K21)</f>
        <v>3.5</v>
      </c>
    </row>
    <row r="22" spans="1:12" x14ac:dyDescent="0.25">
      <c r="A22" s="10">
        <f t="shared" si="1"/>
        <v>19</v>
      </c>
      <c r="B22" s="9" t="s">
        <v>81</v>
      </c>
      <c r="C22" s="11">
        <v>0</v>
      </c>
      <c r="D22" s="9" t="s">
        <v>25</v>
      </c>
      <c r="E22" s="16"/>
      <c r="F22" s="16">
        <v>3.5</v>
      </c>
      <c r="G22" s="16"/>
      <c r="H22" s="16"/>
      <c r="I22" s="16"/>
      <c r="J22" s="16"/>
      <c r="K22" s="16"/>
      <c r="L22" s="18">
        <f>SUM(E22:K22)</f>
        <v>3.5</v>
      </c>
    </row>
    <row r="23" spans="1:12" x14ac:dyDescent="0.25">
      <c r="A23" s="10">
        <f t="shared" si="1"/>
        <v>20</v>
      </c>
      <c r="B23" s="9" t="s">
        <v>191</v>
      </c>
      <c r="C23" s="11">
        <v>0</v>
      </c>
      <c r="D23" s="9" t="s">
        <v>168</v>
      </c>
      <c r="E23" s="16"/>
      <c r="F23" s="16">
        <v>3.5</v>
      </c>
      <c r="G23" s="16"/>
      <c r="H23" s="16"/>
      <c r="I23" s="16"/>
      <c r="J23" s="16"/>
      <c r="K23" s="16"/>
      <c r="L23" s="18">
        <f>SUM(E23:K23)</f>
        <v>3.5</v>
      </c>
    </row>
    <row r="24" spans="1:12" x14ac:dyDescent="0.25">
      <c r="A24" s="10">
        <f t="shared" si="1"/>
        <v>21</v>
      </c>
      <c r="B24" s="9" t="s">
        <v>127</v>
      </c>
      <c r="C24" s="11">
        <v>0</v>
      </c>
      <c r="D24" s="9" t="s">
        <v>25</v>
      </c>
      <c r="E24" s="16"/>
      <c r="F24" s="16">
        <v>3.5</v>
      </c>
      <c r="G24" s="16"/>
      <c r="H24" s="16"/>
      <c r="I24" s="16"/>
      <c r="J24" s="16"/>
      <c r="K24" s="16"/>
      <c r="L24" s="18">
        <f>SUM(E24:K24)</f>
        <v>3.5</v>
      </c>
    </row>
    <row r="25" spans="1:12" x14ac:dyDescent="0.25">
      <c r="A25" s="10">
        <f t="shared" si="1"/>
        <v>22</v>
      </c>
      <c r="B25" s="9" t="s">
        <v>210</v>
      </c>
      <c r="C25" s="9">
        <v>0</v>
      </c>
      <c r="D25" s="9"/>
      <c r="E25" s="16">
        <v>3</v>
      </c>
      <c r="F25" s="16"/>
      <c r="G25" s="16"/>
      <c r="H25" s="16"/>
      <c r="I25" s="16"/>
      <c r="J25" s="16"/>
      <c r="K25" s="16"/>
      <c r="L25" s="18">
        <f>SUM(E25:K25)</f>
        <v>3</v>
      </c>
    </row>
    <row r="26" spans="1:12" x14ac:dyDescent="0.25">
      <c r="A26" s="16">
        <f t="shared" si="1"/>
        <v>23</v>
      </c>
      <c r="B26" s="39" t="s">
        <v>211</v>
      </c>
      <c r="C26" s="17">
        <v>0</v>
      </c>
      <c r="D26" s="39" t="s">
        <v>25</v>
      </c>
      <c r="E26" s="16">
        <v>3</v>
      </c>
      <c r="F26" s="16"/>
      <c r="G26" s="16"/>
      <c r="H26" s="16"/>
      <c r="I26" s="16"/>
      <c r="J26" s="16"/>
      <c r="K26" s="16"/>
      <c r="L26" s="18">
        <f>SUM(E26:K26)</f>
        <v>3</v>
      </c>
    </row>
    <row r="27" spans="1:12" x14ac:dyDescent="0.25">
      <c r="A27" s="29">
        <f t="shared" si="1"/>
        <v>24</v>
      </c>
      <c r="B27" s="30" t="s">
        <v>212</v>
      </c>
      <c r="C27" s="32">
        <v>0</v>
      </c>
      <c r="D27" s="30" t="s">
        <v>228</v>
      </c>
      <c r="E27" s="29">
        <v>3</v>
      </c>
      <c r="F27" s="29"/>
      <c r="G27" s="29"/>
      <c r="H27" s="29"/>
      <c r="I27" s="29"/>
      <c r="J27" s="29"/>
      <c r="K27" s="29"/>
      <c r="L27" s="31">
        <f>SUM(E27:K27)</f>
        <v>3</v>
      </c>
    </row>
    <row r="28" spans="1:12" x14ac:dyDescent="0.25">
      <c r="A28" s="29">
        <f t="shared" si="1"/>
        <v>25</v>
      </c>
      <c r="B28" s="30" t="s">
        <v>122</v>
      </c>
      <c r="C28" s="32">
        <v>0</v>
      </c>
      <c r="D28" s="30" t="s">
        <v>229</v>
      </c>
      <c r="E28" s="29">
        <v>2.5</v>
      </c>
      <c r="F28" s="29"/>
      <c r="G28" s="29"/>
      <c r="H28" s="29"/>
      <c r="I28" s="29"/>
      <c r="J28" s="29"/>
      <c r="K28" s="29"/>
      <c r="L28" s="31">
        <f t="shared" ref="L28:L29" si="3">SUM(E28:K28)</f>
        <v>2.5</v>
      </c>
    </row>
    <row r="29" spans="1:12" x14ac:dyDescent="0.25">
      <c r="A29" s="10">
        <f t="shared" si="1"/>
        <v>26</v>
      </c>
      <c r="B29" s="9" t="s">
        <v>214</v>
      </c>
      <c r="C29" s="11">
        <v>0</v>
      </c>
      <c r="D29" s="9" t="s">
        <v>84</v>
      </c>
      <c r="E29" s="16">
        <v>2</v>
      </c>
      <c r="F29" s="16"/>
      <c r="G29" s="16"/>
      <c r="H29" s="16"/>
      <c r="I29" s="16"/>
      <c r="J29" s="16"/>
      <c r="K29" s="16"/>
      <c r="L29" s="18">
        <f t="shared" si="3"/>
        <v>2</v>
      </c>
    </row>
    <row r="30" spans="1:12" x14ac:dyDescent="0.25">
      <c r="A30" s="10">
        <f t="shared" si="1"/>
        <v>27</v>
      </c>
      <c r="B30" s="9" t="s">
        <v>116</v>
      </c>
      <c r="C30" s="11">
        <v>0</v>
      </c>
      <c r="D30" s="9" t="s">
        <v>39</v>
      </c>
      <c r="E30" s="16">
        <v>2</v>
      </c>
      <c r="F30" s="16"/>
      <c r="G30" s="16"/>
      <c r="H30" s="16"/>
      <c r="I30" s="16"/>
      <c r="J30" s="16"/>
      <c r="K30" s="16"/>
      <c r="L30" s="18">
        <f>SUM(E30:K30)</f>
        <v>2</v>
      </c>
    </row>
    <row r="31" spans="1:12" x14ac:dyDescent="0.25">
      <c r="A31" s="10">
        <f t="shared" si="1"/>
        <v>28</v>
      </c>
      <c r="B31" s="9" t="s">
        <v>126</v>
      </c>
      <c r="C31" s="11">
        <v>0</v>
      </c>
      <c r="D31" s="9" t="s">
        <v>25</v>
      </c>
      <c r="E31" s="16"/>
      <c r="F31" s="16">
        <v>3</v>
      </c>
      <c r="G31" s="16"/>
      <c r="H31" s="16"/>
      <c r="I31" s="16"/>
      <c r="J31" s="16"/>
      <c r="K31" s="16"/>
      <c r="L31" s="18">
        <f>SUM(E31:K31)</f>
        <v>3</v>
      </c>
    </row>
    <row r="32" spans="1:12" x14ac:dyDescent="0.25">
      <c r="A32" s="10">
        <f t="shared" si="1"/>
        <v>29</v>
      </c>
      <c r="B32" s="9" t="s">
        <v>192</v>
      </c>
      <c r="C32" s="11">
        <v>0</v>
      </c>
      <c r="D32" s="9" t="s">
        <v>11</v>
      </c>
      <c r="E32" s="16"/>
      <c r="F32" s="16">
        <v>3</v>
      </c>
      <c r="G32" s="16"/>
      <c r="H32" s="16"/>
      <c r="I32" s="16"/>
      <c r="J32" s="16"/>
      <c r="K32" s="16"/>
      <c r="L32" s="18">
        <f t="shared" ref="L32:L35" si="4">SUM(E32:K32)</f>
        <v>3</v>
      </c>
    </row>
    <row r="33" spans="1:15" x14ac:dyDescent="0.25">
      <c r="A33" s="29">
        <f t="shared" si="1"/>
        <v>30</v>
      </c>
      <c r="B33" s="30" t="s">
        <v>193</v>
      </c>
      <c r="C33" s="30">
        <v>0</v>
      </c>
      <c r="D33" s="30" t="s">
        <v>26</v>
      </c>
      <c r="E33" s="29"/>
      <c r="F33" s="29">
        <v>2.5</v>
      </c>
      <c r="G33" s="29"/>
      <c r="H33" s="29"/>
      <c r="I33" s="29"/>
      <c r="J33" s="29"/>
      <c r="K33" s="29"/>
      <c r="L33" s="31">
        <f>SUM(E33:K33)</f>
        <v>2.5</v>
      </c>
    </row>
    <row r="34" spans="1:15" x14ac:dyDescent="0.25">
      <c r="A34" s="16">
        <f t="shared" si="1"/>
        <v>31</v>
      </c>
      <c r="B34" s="39" t="s">
        <v>195</v>
      </c>
      <c r="C34" s="17">
        <v>0</v>
      </c>
      <c r="D34" s="39" t="s">
        <v>25</v>
      </c>
      <c r="E34" s="16"/>
      <c r="F34" s="16">
        <v>2</v>
      </c>
      <c r="G34" s="16"/>
      <c r="H34" s="16"/>
      <c r="I34" s="16"/>
      <c r="J34" s="16"/>
      <c r="K34" s="16"/>
      <c r="L34" s="18">
        <f t="shared" si="4"/>
        <v>2</v>
      </c>
    </row>
    <row r="35" spans="1:15" x14ac:dyDescent="0.25">
      <c r="A35" s="29">
        <f t="shared" si="1"/>
        <v>32</v>
      </c>
      <c r="B35" s="30" t="s">
        <v>196</v>
      </c>
      <c r="C35" s="32">
        <v>0</v>
      </c>
      <c r="D35" s="30" t="s">
        <v>42</v>
      </c>
      <c r="E35" s="29"/>
      <c r="F35" s="29">
        <v>2</v>
      </c>
      <c r="G35" s="29"/>
      <c r="H35" s="29"/>
      <c r="I35" s="29"/>
      <c r="J35" s="29"/>
      <c r="K35" s="29"/>
      <c r="L35" s="31">
        <f t="shared" si="4"/>
        <v>2</v>
      </c>
    </row>
    <row r="36" spans="1:15" x14ac:dyDescent="0.25">
      <c r="A36" s="10">
        <f t="shared" si="1"/>
        <v>33</v>
      </c>
      <c r="B36" s="9" t="s">
        <v>121</v>
      </c>
      <c r="C36" s="9">
        <v>0</v>
      </c>
      <c r="D36" s="9" t="s">
        <v>23</v>
      </c>
      <c r="E36" s="16"/>
      <c r="F36" s="16">
        <v>2</v>
      </c>
      <c r="G36" s="16"/>
      <c r="H36" s="16"/>
      <c r="I36" s="16"/>
      <c r="J36" s="16"/>
      <c r="K36" s="16"/>
      <c r="L36" s="18">
        <f>SUM(E36:K36)</f>
        <v>2</v>
      </c>
    </row>
    <row r="37" spans="1:15" x14ac:dyDescent="0.25">
      <c r="A37" s="29">
        <f t="shared" si="1"/>
        <v>34</v>
      </c>
      <c r="B37" s="30" t="s">
        <v>197</v>
      </c>
      <c r="C37" s="32">
        <v>0</v>
      </c>
      <c r="D37" s="30" t="s">
        <v>11</v>
      </c>
      <c r="E37" s="29"/>
      <c r="F37" s="29">
        <v>1.5</v>
      </c>
      <c r="G37" s="29"/>
      <c r="H37" s="29"/>
      <c r="I37" s="29"/>
      <c r="J37" s="29"/>
      <c r="K37" s="29"/>
      <c r="L37" s="31">
        <f>SUM(E37:K37)</f>
        <v>1.5</v>
      </c>
    </row>
    <row r="38" spans="1:15" x14ac:dyDescent="0.25">
      <c r="A38" s="29">
        <f t="shared" si="1"/>
        <v>35</v>
      </c>
      <c r="B38" s="30" t="s">
        <v>216</v>
      </c>
      <c r="C38" s="32">
        <v>0</v>
      </c>
      <c r="D38" s="30"/>
      <c r="E38" s="29">
        <v>0.5</v>
      </c>
      <c r="F38" s="29"/>
      <c r="G38" s="29"/>
      <c r="H38" s="29"/>
      <c r="I38" s="29"/>
      <c r="J38" s="29"/>
      <c r="K38" s="29"/>
      <c r="L38" s="31">
        <f>SUM(E38:K38)</f>
        <v>0.5</v>
      </c>
    </row>
    <row r="39" spans="1:15" x14ac:dyDescent="0.25">
      <c r="A39" s="10"/>
      <c r="B39" s="9"/>
      <c r="C39" s="11"/>
      <c r="D39" s="9"/>
      <c r="E39" s="16"/>
      <c r="F39" s="16"/>
      <c r="G39" s="16"/>
      <c r="H39" s="16"/>
      <c r="I39" s="16"/>
      <c r="J39" s="16"/>
      <c r="K39" s="16"/>
      <c r="L39" s="18"/>
    </row>
    <row r="40" spans="1:15" x14ac:dyDescent="0.25">
      <c r="A40" s="10"/>
      <c r="B40" s="9"/>
      <c r="C40" s="11"/>
      <c r="D40" s="9"/>
      <c r="E40" s="16"/>
      <c r="F40" s="16"/>
      <c r="G40" s="16"/>
      <c r="H40" s="16"/>
      <c r="I40" s="16"/>
      <c r="J40" s="16"/>
      <c r="K40" s="16"/>
      <c r="L40" s="18"/>
    </row>
    <row r="41" spans="1:15" ht="15.75" x14ac:dyDescent="0.25">
      <c r="M41" s="2"/>
      <c r="O41" s="3"/>
    </row>
  </sheetData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E5941-9FAA-4289-ADAE-0DFE40EA1CFF}">
  <dimension ref="A3:L10"/>
  <sheetViews>
    <sheetView workbookViewId="0">
      <selection activeCell="L10" sqref="L10"/>
    </sheetView>
  </sheetViews>
  <sheetFormatPr defaultRowHeight="15" x14ac:dyDescent="0.25"/>
  <cols>
    <col min="1" max="1" width="6.85546875" style="23" customWidth="1"/>
    <col min="2" max="2" width="22.28515625" bestFit="1" customWidth="1"/>
    <col min="3" max="3" width="7.42578125" customWidth="1"/>
    <col min="4" max="4" width="26.85546875" customWidth="1"/>
    <col min="12" max="12" width="10.140625" customWidth="1"/>
  </cols>
  <sheetData>
    <row r="3" spans="1:12" x14ac:dyDescent="0.25">
      <c r="A3" s="13" t="s">
        <v>1</v>
      </c>
      <c r="B3" s="12" t="s">
        <v>3</v>
      </c>
      <c r="C3" s="14" t="s">
        <v>5</v>
      </c>
      <c r="D3" s="12" t="s">
        <v>6</v>
      </c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/>
      <c r="L3" s="13" t="s">
        <v>35</v>
      </c>
    </row>
    <row r="4" spans="1:12" x14ac:dyDescent="0.25">
      <c r="A4" s="24">
        <f>1</f>
        <v>1</v>
      </c>
      <c r="B4" s="25" t="s">
        <v>203</v>
      </c>
      <c r="C4" s="26">
        <v>0</v>
      </c>
      <c r="D4" s="25" t="s">
        <v>230</v>
      </c>
      <c r="E4" s="24">
        <v>21</v>
      </c>
      <c r="F4" s="24"/>
      <c r="G4" s="24"/>
      <c r="H4" s="24"/>
      <c r="I4" s="24"/>
      <c r="J4" s="27"/>
      <c r="K4" s="24"/>
      <c r="L4" s="28">
        <f t="shared" ref="L4:L10" si="0">SUM(E4:K4)</f>
        <v>21</v>
      </c>
    </row>
    <row r="5" spans="1:12" x14ac:dyDescent="0.25">
      <c r="A5" s="24">
        <f>A4+1</f>
        <v>2</v>
      </c>
      <c r="B5" s="25" t="s">
        <v>187</v>
      </c>
      <c r="C5" s="26">
        <v>0</v>
      </c>
      <c r="D5" s="25" t="s">
        <v>22</v>
      </c>
      <c r="E5" s="24">
        <v>8</v>
      </c>
      <c r="F5" s="24">
        <v>8</v>
      </c>
      <c r="G5" s="24"/>
      <c r="H5" s="24"/>
      <c r="I5" s="24"/>
      <c r="J5" s="24"/>
      <c r="K5" s="24"/>
      <c r="L5" s="28">
        <f t="shared" si="0"/>
        <v>16</v>
      </c>
    </row>
    <row r="6" spans="1:12" x14ac:dyDescent="0.25">
      <c r="A6" s="40">
        <f>A5+1</f>
        <v>3</v>
      </c>
      <c r="B6" s="41" t="s">
        <v>213</v>
      </c>
      <c r="C6" s="42">
        <v>0</v>
      </c>
      <c r="D6" s="41" t="s">
        <v>231</v>
      </c>
      <c r="E6" s="40">
        <v>2.5</v>
      </c>
      <c r="F6" s="40"/>
      <c r="G6" s="40"/>
      <c r="H6" s="40"/>
      <c r="I6" s="40"/>
      <c r="J6" s="40"/>
      <c r="K6" s="40"/>
      <c r="L6" s="43">
        <f t="shared" si="0"/>
        <v>2.5</v>
      </c>
    </row>
    <row r="7" spans="1:12" s="44" customFormat="1" x14ac:dyDescent="0.25">
      <c r="A7" s="24">
        <f>A6+1</f>
        <v>4</v>
      </c>
      <c r="B7" s="25" t="s">
        <v>194</v>
      </c>
      <c r="C7" s="26">
        <v>0</v>
      </c>
      <c r="D7" s="25" t="s">
        <v>24</v>
      </c>
      <c r="E7" s="27"/>
      <c r="F7" s="24">
        <v>2.5</v>
      </c>
      <c r="G7" s="24"/>
      <c r="H7" s="24"/>
      <c r="I7" s="24"/>
      <c r="J7" s="24"/>
      <c r="K7" s="24"/>
      <c r="L7" s="28">
        <f>SUM(E7:K7)</f>
        <v>2.5</v>
      </c>
    </row>
    <row r="8" spans="1:12" x14ac:dyDescent="0.25">
      <c r="A8" s="10">
        <f>A7+1</f>
        <v>5</v>
      </c>
      <c r="B8" s="9" t="s">
        <v>215</v>
      </c>
      <c r="C8" s="11">
        <v>0</v>
      </c>
      <c r="D8" s="9"/>
      <c r="E8" s="22">
        <v>1.5</v>
      </c>
      <c r="F8" s="16"/>
      <c r="G8" s="16"/>
      <c r="H8" s="16"/>
      <c r="I8" s="16"/>
      <c r="J8" s="16"/>
      <c r="K8" s="16"/>
      <c r="L8" s="18">
        <f t="shared" si="0"/>
        <v>1.5</v>
      </c>
    </row>
    <row r="9" spans="1:12" x14ac:dyDescent="0.25">
      <c r="A9" s="10">
        <f>A8+1</f>
        <v>6</v>
      </c>
      <c r="B9" s="9" t="s">
        <v>198</v>
      </c>
      <c r="C9" s="11">
        <v>0</v>
      </c>
      <c r="D9" s="39" t="s">
        <v>22</v>
      </c>
      <c r="E9" s="21"/>
      <c r="F9" s="16">
        <v>1</v>
      </c>
      <c r="G9" s="16"/>
      <c r="H9" s="16"/>
      <c r="I9" s="16"/>
      <c r="J9" s="16"/>
      <c r="K9" s="16"/>
      <c r="L9" s="18">
        <f t="shared" si="0"/>
        <v>1</v>
      </c>
    </row>
    <row r="10" spans="1:12" x14ac:dyDescent="0.25">
      <c r="A10" s="10">
        <f>A9+1</f>
        <v>7</v>
      </c>
      <c r="B10" s="9"/>
      <c r="C10" s="11"/>
      <c r="D10" s="9"/>
      <c r="E10" s="16"/>
      <c r="F10" s="16"/>
      <c r="G10" s="16"/>
      <c r="H10" s="16"/>
      <c r="I10" s="16"/>
      <c r="J10" s="16"/>
      <c r="K10" s="16"/>
      <c r="L10" s="18"/>
    </row>
  </sheetData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0058A-A964-4F6B-A1AD-9DA5B1FF79E9}">
  <dimension ref="A1:L40"/>
  <sheetViews>
    <sheetView workbookViewId="0">
      <selection activeCell="E26" sqref="E26"/>
    </sheetView>
  </sheetViews>
  <sheetFormatPr defaultColWidth="9.140625" defaultRowHeight="15" x14ac:dyDescent="0.25"/>
  <cols>
    <col min="1" max="1" width="5.42578125" customWidth="1"/>
    <col min="2" max="3" width="4.140625" customWidth="1"/>
    <col min="4" max="4" width="4.42578125" customWidth="1"/>
    <col min="5" max="5" width="17.5703125" bestFit="1" customWidth="1"/>
    <col min="6" max="6" width="4.140625" bestFit="1" customWidth="1"/>
    <col min="7" max="7" width="5" bestFit="1" customWidth="1"/>
    <col min="8" max="8" width="5.28515625" bestFit="1" customWidth="1"/>
    <col min="9" max="9" width="5" bestFit="1" customWidth="1"/>
    <col min="10" max="10" width="13.85546875" bestFit="1" customWidth="1"/>
    <col min="11" max="11" width="16.7109375" bestFit="1" customWidth="1"/>
    <col min="12" max="12" width="12.140625" bestFit="1" customWidth="1"/>
  </cols>
  <sheetData>
    <row r="1" spans="1:12" x14ac:dyDescent="0.25">
      <c r="A1" s="6" t="s">
        <v>0</v>
      </c>
    </row>
    <row r="2" spans="1:12" x14ac:dyDescent="0.25">
      <c r="A2" s="5" t="s">
        <v>131</v>
      </c>
    </row>
    <row r="3" spans="1:12" x14ac:dyDescent="0.25">
      <c r="A3" s="8" t="s">
        <v>132</v>
      </c>
    </row>
    <row r="4" spans="1:12" x14ac:dyDescent="0.25">
      <c r="A4" s="8" t="s">
        <v>85</v>
      </c>
    </row>
    <row r="5" spans="1:12" x14ac:dyDescent="0.25">
      <c r="A5" s="8" t="s">
        <v>86</v>
      </c>
    </row>
    <row r="6" spans="1:12" x14ac:dyDescent="0.25">
      <c r="A6" s="8" t="s">
        <v>133</v>
      </c>
    </row>
    <row r="7" spans="1:12" x14ac:dyDescent="0.25">
      <c r="A7" s="8" t="s">
        <v>134</v>
      </c>
    </row>
    <row r="8" spans="1:12" x14ac:dyDescent="0.25">
      <c r="A8" s="8" t="s">
        <v>135</v>
      </c>
    </row>
    <row r="9" spans="1:12" x14ac:dyDescent="0.25">
      <c r="A9" s="8" t="s">
        <v>130</v>
      </c>
    </row>
    <row r="10" spans="1:12" x14ac:dyDescent="0.25">
      <c r="A10" s="8" t="s">
        <v>90</v>
      </c>
    </row>
    <row r="11" spans="1:12" x14ac:dyDescent="0.25">
      <c r="A11" s="8" t="s">
        <v>136</v>
      </c>
    </row>
    <row r="12" spans="1:12" x14ac:dyDescent="0.25">
      <c r="A12" s="8" t="s">
        <v>137</v>
      </c>
    </row>
    <row r="13" spans="1:12" x14ac:dyDescent="0.25">
      <c r="A13" s="8"/>
    </row>
    <row r="14" spans="1:12" x14ac:dyDescent="0.25">
      <c r="A14" s="35" t="s">
        <v>138</v>
      </c>
    </row>
    <row r="15" spans="1:12" x14ac:dyDescent="0.25">
      <c r="A15" s="5" t="s">
        <v>139</v>
      </c>
    </row>
    <row r="16" spans="1:12" ht="15.75" x14ac:dyDescent="0.25">
      <c r="A16" s="13" t="s">
        <v>1</v>
      </c>
      <c r="B16" s="13" t="s">
        <v>2</v>
      </c>
      <c r="C16" s="13" t="s">
        <v>27</v>
      </c>
      <c r="D16" s="12" t="s">
        <v>28</v>
      </c>
      <c r="E16" s="12" t="s">
        <v>3</v>
      </c>
      <c r="F16" s="12" t="s">
        <v>36</v>
      </c>
      <c r="G16" s="14" t="s">
        <v>37</v>
      </c>
      <c r="H16" s="13" t="s">
        <v>7</v>
      </c>
      <c r="I16" s="13" t="s">
        <v>8</v>
      </c>
      <c r="J16" s="4" t="s">
        <v>17</v>
      </c>
      <c r="K16" s="4" t="s">
        <v>15</v>
      </c>
      <c r="L16" s="4" t="s">
        <v>16</v>
      </c>
    </row>
    <row r="17" spans="1:12" ht="15.75" x14ac:dyDescent="0.25">
      <c r="A17" s="10">
        <v>1</v>
      </c>
      <c r="B17" s="10">
        <v>2</v>
      </c>
      <c r="C17" s="10"/>
      <c r="D17" s="10">
        <v>1</v>
      </c>
      <c r="E17" s="9" t="s">
        <v>58</v>
      </c>
      <c r="F17" s="9" t="s">
        <v>38</v>
      </c>
      <c r="G17" s="11">
        <v>1218</v>
      </c>
      <c r="H17" s="10">
        <v>9</v>
      </c>
      <c r="I17" s="10">
        <v>36</v>
      </c>
      <c r="J17" s="34">
        <f>H17 * (7/9)</f>
        <v>7</v>
      </c>
      <c r="K17">
        <v>20</v>
      </c>
      <c r="L17" s="36">
        <f>J17+K17</f>
        <v>27</v>
      </c>
    </row>
    <row r="18" spans="1:12" ht="15.75" x14ac:dyDescent="0.25">
      <c r="A18" s="10">
        <v>2</v>
      </c>
      <c r="B18" s="10">
        <v>1</v>
      </c>
      <c r="C18" s="10"/>
      <c r="D18" s="10">
        <v>2</v>
      </c>
      <c r="E18" s="9" t="s">
        <v>63</v>
      </c>
      <c r="F18" s="9" t="s">
        <v>38</v>
      </c>
      <c r="G18" s="11">
        <v>1254</v>
      </c>
      <c r="H18" s="10">
        <v>7</v>
      </c>
      <c r="I18" s="10">
        <v>23</v>
      </c>
      <c r="J18" s="34">
        <f t="shared" ref="J18:J26" si="0">H18 * (7/9)</f>
        <v>5.4444444444444446</v>
      </c>
      <c r="K18">
        <v>15</v>
      </c>
      <c r="L18" s="36">
        <f t="shared" ref="L18:L26" si="1">J18+K18</f>
        <v>20.444444444444443</v>
      </c>
    </row>
    <row r="19" spans="1:12" ht="15.75" x14ac:dyDescent="0.25">
      <c r="A19" s="10">
        <v>3</v>
      </c>
      <c r="B19" s="10">
        <v>7</v>
      </c>
      <c r="C19" s="10"/>
      <c r="D19" s="10">
        <v>3</v>
      </c>
      <c r="E19" s="9" t="s">
        <v>60</v>
      </c>
      <c r="F19" s="9" t="s">
        <v>38</v>
      </c>
      <c r="G19" s="11">
        <v>1135</v>
      </c>
      <c r="H19" s="10">
        <v>6.5</v>
      </c>
      <c r="I19" s="10">
        <v>19.5</v>
      </c>
      <c r="J19" s="34">
        <f t="shared" si="0"/>
        <v>5.0555555555555554</v>
      </c>
      <c r="K19">
        <v>12</v>
      </c>
      <c r="L19" s="36">
        <f t="shared" si="1"/>
        <v>17.055555555555557</v>
      </c>
    </row>
    <row r="20" spans="1:12" ht="15.75" x14ac:dyDescent="0.25">
      <c r="A20" s="10">
        <v>4</v>
      </c>
      <c r="B20" s="10">
        <v>4</v>
      </c>
      <c r="C20" s="10"/>
      <c r="D20" s="10">
        <v>4</v>
      </c>
      <c r="E20" s="9" t="s">
        <v>74</v>
      </c>
      <c r="F20" s="9" t="s">
        <v>38</v>
      </c>
      <c r="G20" s="11">
        <v>1187</v>
      </c>
      <c r="H20" s="10">
        <v>6</v>
      </c>
      <c r="I20" s="10">
        <v>20.5</v>
      </c>
      <c r="J20" s="34">
        <f t="shared" si="0"/>
        <v>4.666666666666667</v>
      </c>
      <c r="K20">
        <v>10</v>
      </c>
      <c r="L20" s="36">
        <f t="shared" si="1"/>
        <v>14.666666666666668</v>
      </c>
    </row>
    <row r="21" spans="1:12" ht="15.75" x14ac:dyDescent="0.25">
      <c r="A21" s="10">
        <v>5</v>
      </c>
      <c r="B21" s="10">
        <v>3</v>
      </c>
      <c r="C21" s="10">
        <v>1</v>
      </c>
      <c r="D21" s="10"/>
      <c r="E21" s="9" t="s">
        <v>72</v>
      </c>
      <c r="F21" s="9" t="s">
        <v>38</v>
      </c>
      <c r="G21" s="11">
        <v>1215</v>
      </c>
      <c r="H21" s="10">
        <v>5</v>
      </c>
      <c r="I21" s="10">
        <v>14.5</v>
      </c>
      <c r="J21" s="34">
        <f t="shared" si="0"/>
        <v>3.8888888888888888</v>
      </c>
      <c r="K21">
        <v>8</v>
      </c>
      <c r="L21" s="36">
        <f t="shared" si="1"/>
        <v>11.888888888888889</v>
      </c>
    </row>
    <row r="22" spans="1:12" ht="15.75" x14ac:dyDescent="0.25">
      <c r="A22" s="10">
        <v>6</v>
      </c>
      <c r="B22" s="10">
        <v>8</v>
      </c>
      <c r="C22" s="10">
        <v>2</v>
      </c>
      <c r="D22" s="10"/>
      <c r="E22" s="9" t="s">
        <v>92</v>
      </c>
      <c r="F22" s="9" t="s">
        <v>38</v>
      </c>
      <c r="G22" s="11">
        <v>1066</v>
      </c>
      <c r="H22" s="10">
        <v>4</v>
      </c>
      <c r="I22" s="10">
        <v>7.5</v>
      </c>
      <c r="J22" s="34">
        <f t="shared" si="0"/>
        <v>3.1111111111111112</v>
      </c>
      <c r="K22">
        <v>6</v>
      </c>
      <c r="L22" s="36">
        <f t="shared" si="1"/>
        <v>9.1111111111111107</v>
      </c>
    </row>
    <row r="23" spans="1:12" ht="15.75" x14ac:dyDescent="0.25">
      <c r="A23" s="10">
        <v>7</v>
      </c>
      <c r="B23" s="10">
        <v>5</v>
      </c>
      <c r="C23" s="10"/>
      <c r="D23" s="10">
        <v>5</v>
      </c>
      <c r="E23" s="9" t="s">
        <v>65</v>
      </c>
      <c r="F23" s="9" t="s">
        <v>38</v>
      </c>
      <c r="G23" s="11">
        <v>1185</v>
      </c>
      <c r="H23" s="10">
        <v>3</v>
      </c>
      <c r="I23" s="10">
        <v>7</v>
      </c>
      <c r="J23" s="34">
        <f t="shared" si="0"/>
        <v>2.3333333333333335</v>
      </c>
      <c r="K23">
        <v>4</v>
      </c>
      <c r="L23" s="36">
        <f t="shared" si="1"/>
        <v>6.3333333333333339</v>
      </c>
    </row>
    <row r="24" spans="1:12" ht="15.75" x14ac:dyDescent="0.25">
      <c r="A24" s="10">
        <v>8</v>
      </c>
      <c r="B24" s="10">
        <v>6</v>
      </c>
      <c r="C24" s="10"/>
      <c r="D24" s="10">
        <v>6</v>
      </c>
      <c r="E24" s="9" t="s">
        <v>55</v>
      </c>
      <c r="F24" s="9" t="s">
        <v>38</v>
      </c>
      <c r="G24" s="11">
        <v>1175</v>
      </c>
      <c r="H24" s="10">
        <v>2.5</v>
      </c>
      <c r="I24" s="10">
        <v>7</v>
      </c>
      <c r="J24" s="34">
        <f t="shared" si="0"/>
        <v>1.9444444444444444</v>
      </c>
      <c r="K24">
        <v>3</v>
      </c>
      <c r="L24" s="36">
        <f t="shared" si="1"/>
        <v>4.9444444444444446</v>
      </c>
    </row>
    <row r="25" spans="1:12" ht="15.75" x14ac:dyDescent="0.25">
      <c r="A25" s="10">
        <v>9</v>
      </c>
      <c r="B25" s="10">
        <v>9</v>
      </c>
      <c r="C25" s="10"/>
      <c r="D25" s="10">
        <v>7</v>
      </c>
      <c r="E25" s="9" t="s">
        <v>140</v>
      </c>
      <c r="F25" s="9" t="s">
        <v>38</v>
      </c>
      <c r="G25" s="11">
        <v>0</v>
      </c>
      <c r="H25" s="10">
        <v>1</v>
      </c>
      <c r="I25" s="10">
        <v>2.5</v>
      </c>
      <c r="J25" s="34">
        <f t="shared" si="0"/>
        <v>0.77777777777777779</v>
      </c>
      <c r="K25">
        <v>2</v>
      </c>
      <c r="L25" s="36">
        <f t="shared" si="1"/>
        <v>2.7777777777777777</v>
      </c>
    </row>
    <row r="26" spans="1:12" ht="15.75" x14ac:dyDescent="0.25">
      <c r="A26" s="10">
        <v>10</v>
      </c>
      <c r="B26" s="10">
        <v>10</v>
      </c>
      <c r="C26" s="10"/>
      <c r="D26" s="10">
        <v>8</v>
      </c>
      <c r="E26" s="9" t="s">
        <v>106</v>
      </c>
      <c r="F26" s="9" t="s">
        <v>38</v>
      </c>
      <c r="G26" s="11">
        <v>0</v>
      </c>
      <c r="H26" s="10">
        <v>1</v>
      </c>
      <c r="I26" s="10">
        <v>1</v>
      </c>
      <c r="J26" s="34">
        <f t="shared" si="0"/>
        <v>0.77777777777777779</v>
      </c>
      <c r="K26">
        <v>1</v>
      </c>
      <c r="L26" s="36">
        <f t="shared" si="1"/>
        <v>1.7777777777777777</v>
      </c>
    </row>
    <row r="27" spans="1:12" ht="15.75" x14ac:dyDescent="0.25">
      <c r="A27" s="10"/>
      <c r="B27" s="10"/>
      <c r="C27" s="10"/>
      <c r="D27" s="9"/>
      <c r="E27" s="10"/>
      <c r="F27" s="10"/>
      <c r="G27" s="9"/>
      <c r="H27" s="9"/>
      <c r="I27" s="11"/>
      <c r="J27" s="2"/>
      <c r="L27" s="3"/>
    </row>
    <row r="28" spans="1:12" ht="15.75" x14ac:dyDescent="0.25">
      <c r="A28" s="5" t="s">
        <v>13</v>
      </c>
      <c r="J28" s="2"/>
      <c r="L28" s="3"/>
    </row>
    <row r="29" spans="1:12" ht="15.75" x14ac:dyDescent="0.25">
      <c r="A29" s="8" t="s">
        <v>129</v>
      </c>
      <c r="J29" s="2"/>
      <c r="L29" s="3"/>
    </row>
    <row r="30" spans="1:12" ht="15.75" x14ac:dyDescent="0.25">
      <c r="J30" s="2"/>
      <c r="L30" s="3"/>
    </row>
    <row r="31" spans="1:12" ht="15.75" x14ac:dyDescent="0.25">
      <c r="A31" s="7" t="s">
        <v>141</v>
      </c>
      <c r="J31" s="2"/>
      <c r="L31" s="3"/>
    </row>
    <row r="32" spans="1:12" ht="15.75" x14ac:dyDescent="0.25">
      <c r="A32" s="6" t="s">
        <v>14</v>
      </c>
      <c r="J32" s="2"/>
      <c r="L32" s="3"/>
    </row>
    <row r="33" spans="1:12" ht="15.75" x14ac:dyDescent="0.25">
      <c r="J33" s="2"/>
      <c r="L33" s="3"/>
    </row>
    <row r="34" spans="1:12" ht="15.75" x14ac:dyDescent="0.25">
      <c r="A34" s="5"/>
      <c r="J34" s="2"/>
      <c r="L34" s="3"/>
    </row>
    <row r="35" spans="1:12" ht="15.75" x14ac:dyDescent="0.25">
      <c r="A35" s="8"/>
      <c r="J35" s="2"/>
      <c r="L35" s="3"/>
    </row>
    <row r="36" spans="1:12" ht="15.75" x14ac:dyDescent="0.25">
      <c r="A36" s="8"/>
      <c r="J36" s="2"/>
      <c r="L36" s="3"/>
    </row>
    <row r="37" spans="1:12" ht="15.75" x14ac:dyDescent="0.25">
      <c r="A37" s="8"/>
      <c r="J37" s="2"/>
      <c r="L37" s="3"/>
    </row>
    <row r="38" spans="1:12" ht="15.75" x14ac:dyDescent="0.25">
      <c r="J38" s="2"/>
      <c r="L38" s="3"/>
    </row>
    <row r="39" spans="1:12" ht="15.75" x14ac:dyDescent="0.25">
      <c r="A39" s="7"/>
      <c r="J39" s="2"/>
      <c r="L39" s="3"/>
    </row>
    <row r="40" spans="1:12" ht="15.75" x14ac:dyDescent="0.25">
      <c r="A40" s="6"/>
      <c r="J40" s="2"/>
      <c r="L40" s="3"/>
    </row>
  </sheetData>
  <conditionalFormatting sqref="J17:L26">
    <cfRule type="top10" dxfId="3" priority="1" percent="1" rank="10"/>
  </conditionalFormatting>
  <hyperlinks>
    <hyperlink ref="A1:I1" r:id="rId1" display="Z turnajové databáze Chess-results http://chess-results.com" xr:uid="{56587319-4D4F-4BF4-8F4A-EC7DF21CF248}"/>
    <hyperlink ref="A31:I31" r:id="rId2" display="Všechny detaily tohoto turnaje naleznete pod  http://chess-results.com/tnr1011422.aspx?lan=5" xr:uid="{00000000-0004-0000-0000-000000000000}"/>
    <hyperlink ref="A32:I32" r:id="rId3" display="Chess-Tournament-Results-Server: Chess-Results" xr:uid="{00000000-0004-0000-0000-000001000000}"/>
    <hyperlink ref="A1:I1" r:id="rId4" display="Z turnajové databáze Chess-results http://chess-results.com" xr:uid="{00000000-0004-0000-0000-000002000000}"/>
  </hyperlinks>
  <pageMargins left="0.7" right="0.7" top="0.78740157499999996" bottom="0.78740157499999996" header="0.3" footer="0.3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6509-E115-425D-9D95-303972D85145}">
  <dimension ref="A1:O26"/>
  <sheetViews>
    <sheetView workbookViewId="0">
      <selection activeCell="C10" sqref="C10"/>
    </sheetView>
  </sheetViews>
  <sheetFormatPr defaultColWidth="9.140625" defaultRowHeight="15" x14ac:dyDescent="0.25"/>
  <cols>
    <col min="1" max="1" width="5.42578125" customWidth="1"/>
    <col min="2" max="2" width="4.140625" customWidth="1"/>
    <col min="3" max="3" width="17.85546875" bestFit="1" customWidth="1"/>
    <col min="4" max="4" width="4.140625" style="23" customWidth="1"/>
    <col min="5" max="5" width="6.5703125" bestFit="1" customWidth="1"/>
    <col min="6" max="6" width="5" bestFit="1" customWidth="1"/>
    <col min="7" max="7" width="23.85546875" bestFit="1" customWidth="1"/>
    <col min="8" max="8" width="5.28515625" bestFit="1" customWidth="1"/>
    <col min="9" max="9" width="4.85546875" customWidth="1"/>
    <col min="10" max="12" width="4.42578125" customWidth="1"/>
    <col min="13" max="13" width="13.85546875" bestFit="1" customWidth="1"/>
    <col min="14" max="14" width="16.7109375" bestFit="1" customWidth="1"/>
    <col min="15" max="15" width="12.140625" bestFit="1" customWidth="1"/>
  </cols>
  <sheetData>
    <row r="1" spans="1:15" x14ac:dyDescent="0.25">
      <c r="A1" s="6" t="s">
        <v>0</v>
      </c>
      <c r="D1"/>
    </row>
    <row r="2" spans="1:15" x14ac:dyDescent="0.25">
      <c r="A2" s="5" t="s">
        <v>95</v>
      </c>
      <c r="D2"/>
    </row>
    <row r="3" spans="1:15" x14ac:dyDescent="0.25">
      <c r="A3" s="35" t="s">
        <v>142</v>
      </c>
      <c r="D3"/>
    </row>
    <row r="4" spans="1:15" x14ac:dyDescent="0.25">
      <c r="A4" s="5" t="s">
        <v>18</v>
      </c>
      <c r="D4"/>
    </row>
    <row r="5" spans="1:15" ht="15.75" x14ac:dyDescent="0.25">
      <c r="A5" s="13" t="s">
        <v>1</v>
      </c>
      <c r="B5" s="13" t="s">
        <v>2</v>
      </c>
      <c r="C5" s="12" t="s">
        <v>3</v>
      </c>
      <c r="D5" s="12" t="s">
        <v>4</v>
      </c>
      <c r="E5" s="13" t="s">
        <v>143</v>
      </c>
      <c r="F5" s="14" t="s">
        <v>5</v>
      </c>
      <c r="G5" s="12" t="s">
        <v>6</v>
      </c>
      <c r="H5" s="13" t="s">
        <v>7</v>
      </c>
      <c r="I5" s="13" t="s">
        <v>8</v>
      </c>
      <c r="J5" s="13" t="s">
        <v>9</v>
      </c>
      <c r="K5" s="13" t="s">
        <v>21</v>
      </c>
      <c r="L5" s="13" t="s">
        <v>144</v>
      </c>
      <c r="M5" s="4" t="s">
        <v>17</v>
      </c>
      <c r="N5" s="4" t="s">
        <v>15</v>
      </c>
      <c r="O5" s="4" t="s">
        <v>16</v>
      </c>
    </row>
    <row r="6" spans="1:15" ht="15.75" x14ac:dyDescent="0.25">
      <c r="A6" s="10">
        <v>1</v>
      </c>
      <c r="B6" s="10">
        <v>3</v>
      </c>
      <c r="C6" s="9" t="s">
        <v>56</v>
      </c>
      <c r="D6" s="9" t="s">
        <v>28</v>
      </c>
      <c r="E6" s="10"/>
      <c r="F6" s="11">
        <v>1424</v>
      </c>
      <c r="G6" s="9" t="s">
        <v>25</v>
      </c>
      <c r="H6" s="10">
        <v>5</v>
      </c>
      <c r="I6" s="10">
        <v>1</v>
      </c>
      <c r="J6" s="10">
        <v>25</v>
      </c>
      <c r="K6" s="10">
        <v>27</v>
      </c>
      <c r="L6" s="10">
        <v>17.5</v>
      </c>
      <c r="M6" s="2">
        <f>H6</f>
        <v>5</v>
      </c>
      <c r="N6">
        <v>20</v>
      </c>
      <c r="O6" s="3">
        <f>M6+N6</f>
        <v>25</v>
      </c>
    </row>
    <row r="7" spans="1:15" ht="15.75" x14ac:dyDescent="0.25">
      <c r="A7" s="10">
        <v>2</v>
      </c>
      <c r="B7" s="10">
        <v>4</v>
      </c>
      <c r="C7" s="9" t="s">
        <v>145</v>
      </c>
      <c r="D7" s="9" t="s">
        <v>146</v>
      </c>
      <c r="E7" s="10"/>
      <c r="F7" s="11">
        <v>1347</v>
      </c>
      <c r="G7" s="9" t="s">
        <v>39</v>
      </c>
      <c r="H7" s="10">
        <v>5</v>
      </c>
      <c r="I7" s="10">
        <v>1</v>
      </c>
      <c r="J7" s="10">
        <v>23.5</v>
      </c>
      <c r="K7" s="10">
        <v>25.5</v>
      </c>
      <c r="L7" s="10">
        <v>18.5</v>
      </c>
      <c r="M7" s="2">
        <f t="shared" ref="M7:M17" si="0">H7</f>
        <v>5</v>
      </c>
      <c r="N7">
        <v>15</v>
      </c>
      <c r="O7" s="3">
        <f t="shared" ref="O7:O17" si="1">M7+N7</f>
        <v>20</v>
      </c>
    </row>
    <row r="8" spans="1:15" ht="15.75" x14ac:dyDescent="0.25">
      <c r="A8" s="10">
        <v>3</v>
      </c>
      <c r="B8" s="10">
        <v>2</v>
      </c>
      <c r="C8" s="9" t="s">
        <v>91</v>
      </c>
      <c r="D8" s="9" t="s">
        <v>28</v>
      </c>
      <c r="E8" s="10"/>
      <c r="F8" s="11">
        <v>1485</v>
      </c>
      <c r="G8" s="9" t="s">
        <v>24</v>
      </c>
      <c r="H8" s="10">
        <v>5</v>
      </c>
      <c r="I8" s="10">
        <v>1</v>
      </c>
      <c r="J8" s="10">
        <v>23.5</v>
      </c>
      <c r="K8" s="10">
        <v>25.5</v>
      </c>
      <c r="L8" s="10">
        <v>16</v>
      </c>
      <c r="M8" s="2">
        <f t="shared" si="0"/>
        <v>5</v>
      </c>
      <c r="N8">
        <v>12</v>
      </c>
      <c r="O8" s="3">
        <f t="shared" si="1"/>
        <v>17</v>
      </c>
    </row>
    <row r="9" spans="1:15" ht="15.75" x14ac:dyDescent="0.25">
      <c r="A9" s="10">
        <v>4</v>
      </c>
      <c r="B9" s="10">
        <v>7</v>
      </c>
      <c r="C9" s="9" t="s">
        <v>83</v>
      </c>
      <c r="D9" s="9" t="s">
        <v>28</v>
      </c>
      <c r="E9" s="10"/>
      <c r="F9" s="11">
        <v>1230</v>
      </c>
      <c r="G9" s="9" t="s">
        <v>11</v>
      </c>
      <c r="H9" s="10">
        <v>4.5</v>
      </c>
      <c r="I9" s="10">
        <v>1</v>
      </c>
      <c r="J9" s="10">
        <v>25.5</v>
      </c>
      <c r="K9" s="10">
        <v>26.5</v>
      </c>
      <c r="L9" s="10">
        <v>16</v>
      </c>
      <c r="M9" s="2">
        <f t="shared" si="0"/>
        <v>4.5</v>
      </c>
      <c r="N9">
        <v>10</v>
      </c>
      <c r="O9" s="3">
        <f t="shared" si="1"/>
        <v>14.5</v>
      </c>
    </row>
    <row r="10" spans="1:15" ht="15.75" x14ac:dyDescent="0.25">
      <c r="A10" s="10">
        <v>5</v>
      </c>
      <c r="B10" s="10">
        <v>1</v>
      </c>
      <c r="C10" s="9" t="s">
        <v>71</v>
      </c>
      <c r="D10" s="9" t="s">
        <v>19</v>
      </c>
      <c r="E10" s="10"/>
      <c r="F10" s="11">
        <v>1658</v>
      </c>
      <c r="G10" s="9" t="s">
        <v>11</v>
      </c>
      <c r="H10" s="10">
        <v>4.5</v>
      </c>
      <c r="I10" s="10">
        <v>0</v>
      </c>
      <c r="J10" s="10">
        <v>20.5</v>
      </c>
      <c r="K10" s="10">
        <v>21.5</v>
      </c>
      <c r="L10" s="10">
        <v>11.5</v>
      </c>
      <c r="M10" s="2">
        <f t="shared" si="0"/>
        <v>4.5</v>
      </c>
      <c r="N10">
        <v>8</v>
      </c>
      <c r="O10" s="3">
        <f t="shared" si="1"/>
        <v>12.5</v>
      </c>
    </row>
    <row r="11" spans="1:15" ht="15.75" x14ac:dyDescent="0.25">
      <c r="A11" s="10">
        <v>6</v>
      </c>
      <c r="B11" s="10">
        <v>6</v>
      </c>
      <c r="C11" s="9" t="s">
        <v>57</v>
      </c>
      <c r="D11" s="9" t="s">
        <v>28</v>
      </c>
      <c r="E11" s="10"/>
      <c r="F11" s="11">
        <v>1241</v>
      </c>
      <c r="G11" s="9" t="s">
        <v>26</v>
      </c>
      <c r="H11" s="10">
        <v>3</v>
      </c>
      <c r="I11" s="10">
        <v>0</v>
      </c>
      <c r="J11" s="10">
        <v>25</v>
      </c>
      <c r="K11" s="10">
        <v>26</v>
      </c>
      <c r="L11" s="10">
        <v>8.5</v>
      </c>
      <c r="M11" s="2">
        <f t="shared" si="0"/>
        <v>3</v>
      </c>
      <c r="N11">
        <v>6</v>
      </c>
      <c r="O11" s="3">
        <f t="shared" si="1"/>
        <v>9</v>
      </c>
    </row>
    <row r="12" spans="1:15" ht="15.75" x14ac:dyDescent="0.25">
      <c r="A12" s="10">
        <v>7</v>
      </c>
      <c r="B12" s="10">
        <v>9</v>
      </c>
      <c r="C12" s="9" t="s">
        <v>55</v>
      </c>
      <c r="D12" s="9" t="s">
        <v>28</v>
      </c>
      <c r="E12" s="10"/>
      <c r="F12" s="11">
        <v>1175</v>
      </c>
      <c r="G12" s="9" t="s">
        <v>24</v>
      </c>
      <c r="H12" s="10">
        <v>3</v>
      </c>
      <c r="I12" s="10">
        <v>0</v>
      </c>
      <c r="J12" s="10">
        <v>23.5</v>
      </c>
      <c r="K12" s="10">
        <v>25.5</v>
      </c>
      <c r="L12" s="10">
        <v>9.5</v>
      </c>
      <c r="M12" s="2">
        <f t="shared" si="0"/>
        <v>3</v>
      </c>
      <c r="N12">
        <v>4</v>
      </c>
      <c r="O12" s="3">
        <f t="shared" si="1"/>
        <v>7</v>
      </c>
    </row>
    <row r="13" spans="1:15" ht="15.75" x14ac:dyDescent="0.25">
      <c r="A13" s="10">
        <v>8</v>
      </c>
      <c r="B13" s="10">
        <v>10</v>
      </c>
      <c r="C13" s="9" t="s">
        <v>60</v>
      </c>
      <c r="D13" s="9" t="s">
        <v>28</v>
      </c>
      <c r="E13" s="10"/>
      <c r="F13" s="11">
        <v>1135</v>
      </c>
      <c r="G13" s="9" t="s">
        <v>25</v>
      </c>
      <c r="H13" s="10">
        <v>3</v>
      </c>
      <c r="I13" s="10">
        <v>0</v>
      </c>
      <c r="J13" s="10">
        <v>23.5</v>
      </c>
      <c r="K13" s="10">
        <v>24.5</v>
      </c>
      <c r="L13" s="10">
        <v>7</v>
      </c>
      <c r="M13" s="2">
        <f t="shared" si="0"/>
        <v>3</v>
      </c>
      <c r="N13">
        <v>3</v>
      </c>
      <c r="O13" s="3">
        <f t="shared" si="1"/>
        <v>6</v>
      </c>
    </row>
    <row r="14" spans="1:15" ht="15.75" x14ac:dyDescent="0.25">
      <c r="A14" s="10">
        <v>9</v>
      </c>
      <c r="B14" s="10">
        <v>8</v>
      </c>
      <c r="C14" s="9" t="s">
        <v>74</v>
      </c>
      <c r="D14" s="9" t="s">
        <v>28</v>
      </c>
      <c r="E14" s="10"/>
      <c r="F14" s="11">
        <v>1187</v>
      </c>
      <c r="G14" s="9" t="s">
        <v>25</v>
      </c>
      <c r="H14" s="10">
        <v>3</v>
      </c>
      <c r="I14" s="10">
        <v>0</v>
      </c>
      <c r="J14" s="10">
        <v>22</v>
      </c>
      <c r="K14" s="10">
        <v>23</v>
      </c>
      <c r="L14" s="10">
        <v>7</v>
      </c>
      <c r="M14" s="2">
        <f t="shared" si="0"/>
        <v>3</v>
      </c>
      <c r="N14">
        <v>2</v>
      </c>
      <c r="O14" s="3">
        <f t="shared" si="1"/>
        <v>5</v>
      </c>
    </row>
    <row r="15" spans="1:15" ht="15.75" x14ac:dyDescent="0.25">
      <c r="A15" s="10">
        <v>10</v>
      </c>
      <c r="B15" s="10">
        <v>5</v>
      </c>
      <c r="C15" s="9" t="s">
        <v>93</v>
      </c>
      <c r="D15" s="9" t="s">
        <v>28</v>
      </c>
      <c r="E15" s="10"/>
      <c r="F15" s="11">
        <v>1332</v>
      </c>
      <c r="G15" s="9" t="s">
        <v>24</v>
      </c>
      <c r="H15" s="10">
        <v>3</v>
      </c>
      <c r="I15" s="10">
        <v>0</v>
      </c>
      <c r="J15" s="10">
        <v>18.5</v>
      </c>
      <c r="K15" s="10">
        <v>19.5</v>
      </c>
      <c r="L15" s="10">
        <v>7</v>
      </c>
      <c r="M15" s="2">
        <f t="shared" si="0"/>
        <v>3</v>
      </c>
      <c r="N15">
        <v>1</v>
      </c>
      <c r="O15" s="3">
        <f t="shared" si="1"/>
        <v>4</v>
      </c>
    </row>
    <row r="16" spans="1:15" ht="15.75" x14ac:dyDescent="0.25">
      <c r="A16" s="10">
        <v>11</v>
      </c>
      <c r="B16" s="10">
        <v>11</v>
      </c>
      <c r="C16" s="9" t="s">
        <v>96</v>
      </c>
      <c r="D16" s="9" t="s">
        <v>28</v>
      </c>
      <c r="E16" s="10"/>
      <c r="F16" s="11">
        <v>0</v>
      </c>
      <c r="G16" s="9" t="s">
        <v>24</v>
      </c>
      <c r="H16" s="10">
        <v>2</v>
      </c>
      <c r="I16" s="10">
        <v>0</v>
      </c>
      <c r="J16" s="10">
        <v>25.5</v>
      </c>
      <c r="K16" s="10">
        <v>26.5</v>
      </c>
      <c r="L16" s="10">
        <v>8</v>
      </c>
      <c r="M16" s="2">
        <f t="shared" si="0"/>
        <v>2</v>
      </c>
      <c r="O16" s="3">
        <f t="shared" si="1"/>
        <v>2</v>
      </c>
    </row>
    <row r="17" spans="1:15" ht="15.75" x14ac:dyDescent="0.25">
      <c r="A17" s="10">
        <v>12</v>
      </c>
      <c r="B17" s="10">
        <v>12</v>
      </c>
      <c r="C17" s="9" t="s">
        <v>94</v>
      </c>
      <c r="D17" s="9" t="s">
        <v>28</v>
      </c>
      <c r="E17" s="10" t="s">
        <v>147</v>
      </c>
      <c r="F17" s="11">
        <v>0</v>
      </c>
      <c r="G17" s="9" t="s">
        <v>24</v>
      </c>
      <c r="H17" s="10">
        <v>1</v>
      </c>
      <c r="I17" s="10">
        <v>0</v>
      </c>
      <c r="J17" s="10">
        <v>21</v>
      </c>
      <c r="K17" s="10">
        <v>23</v>
      </c>
      <c r="L17" s="10">
        <v>2</v>
      </c>
      <c r="M17" s="2">
        <f t="shared" si="0"/>
        <v>1</v>
      </c>
      <c r="O17" s="3">
        <f t="shared" si="1"/>
        <v>1</v>
      </c>
    </row>
    <row r="18" spans="1:15" x14ac:dyDescent="0.25">
      <c r="A18" s="8"/>
    </row>
    <row r="19" spans="1:15" x14ac:dyDescent="0.25">
      <c r="A19" s="5" t="s">
        <v>13</v>
      </c>
      <c r="D19"/>
    </row>
    <row r="20" spans="1:15" x14ac:dyDescent="0.25">
      <c r="A20" s="8" t="s">
        <v>148</v>
      </c>
      <c r="D20"/>
    </row>
    <row r="21" spans="1:15" x14ac:dyDescent="0.25">
      <c r="A21" s="8" t="s">
        <v>149</v>
      </c>
      <c r="D21"/>
    </row>
    <row r="22" spans="1:15" x14ac:dyDescent="0.25">
      <c r="A22" s="8" t="s">
        <v>150</v>
      </c>
      <c r="D22"/>
    </row>
    <row r="23" spans="1:15" x14ac:dyDescent="0.25">
      <c r="A23" s="8" t="s">
        <v>151</v>
      </c>
      <c r="D23"/>
    </row>
    <row r="25" spans="1:15" x14ac:dyDescent="0.25">
      <c r="A25" s="7" t="s">
        <v>152</v>
      </c>
      <c r="D25"/>
    </row>
    <row r="26" spans="1:15" x14ac:dyDescent="0.25">
      <c r="A26" s="6" t="s">
        <v>14</v>
      </c>
      <c r="D26"/>
    </row>
  </sheetData>
  <conditionalFormatting sqref="O16">
    <cfRule type="top10" dxfId="2" priority="2" percent="1" rank="10"/>
  </conditionalFormatting>
  <conditionalFormatting sqref="O17">
    <cfRule type="top10" dxfId="1" priority="1" percent="1" rank="10"/>
  </conditionalFormatting>
  <conditionalFormatting sqref="O6:Q15">
    <cfRule type="top10" dxfId="0" priority="5" percent="1" rank="10"/>
  </conditionalFormatting>
  <hyperlinks>
    <hyperlink ref="A25:L25" r:id="rId1" display="Všechny detaily tohoto turnaje naleznete pod  http://chess-results.com/tnr1017909.aspx?lan=5" xr:uid="{00000000-0004-0000-0000-000000000000}"/>
    <hyperlink ref="A26:L26" r:id="rId2" display="Chess-Tournament-Results-Server: Chess-Results" xr:uid="{00000000-0004-0000-0000-000001000000}"/>
    <hyperlink ref="A1:L1" r:id="rId3" display="Z turnajové databáze Chess-results http://chess-results.com" xr:uid="{00000000-0004-0000-0000-000002000000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73EB-3B46-4DD5-9223-A41783C0AF6F}">
  <dimension ref="A1:O60"/>
  <sheetViews>
    <sheetView topLeftCell="A21" workbookViewId="0">
      <selection activeCell="F52" sqref="F52"/>
    </sheetView>
  </sheetViews>
  <sheetFormatPr defaultColWidth="9.140625" defaultRowHeight="15" x14ac:dyDescent="0.25"/>
  <cols>
    <col min="1" max="1" width="5.42578125" customWidth="1"/>
    <col min="2" max="2" width="4.140625" customWidth="1"/>
    <col min="3" max="3" width="0" hidden="1" customWidth="1"/>
    <col min="4" max="5" width="4.140625" bestFit="1" customWidth="1"/>
    <col min="6" max="6" width="18" customWidth="1"/>
    <col min="7" max="7" width="4" customWidth="1"/>
    <col min="8" max="8" width="4.7109375" customWidth="1"/>
    <col min="9" max="9" width="4.85546875" customWidth="1"/>
    <col min="10" max="12" width="4.42578125" customWidth="1"/>
    <col min="13" max="13" width="13.85546875" bestFit="1" customWidth="1"/>
    <col min="14" max="14" width="16.7109375" bestFit="1" customWidth="1"/>
    <col min="15" max="15" width="12.140625" bestFit="1" customWidth="1"/>
  </cols>
  <sheetData>
    <row r="1" spans="1:15" ht="20.100000000000001" customHeight="1" x14ac:dyDescent="0.25">
      <c r="A1" s="6" t="s">
        <v>0</v>
      </c>
    </row>
    <row r="2" spans="1:15" x14ac:dyDescent="0.25">
      <c r="A2" s="5" t="s">
        <v>97</v>
      </c>
    </row>
    <row r="3" spans="1:15" x14ac:dyDescent="0.25">
      <c r="A3" s="35" t="s">
        <v>153</v>
      </c>
    </row>
    <row r="4" spans="1:15" x14ac:dyDescent="0.25">
      <c r="A4" s="5" t="s">
        <v>18</v>
      </c>
    </row>
    <row r="5" spans="1:15" ht="15.75" x14ac:dyDescent="0.25">
      <c r="A5" s="13" t="s">
        <v>1</v>
      </c>
      <c r="B5" s="13" t="s">
        <v>2</v>
      </c>
      <c r="C5" s="12"/>
      <c r="D5" s="37" t="s">
        <v>19</v>
      </c>
      <c r="E5" s="37" t="s">
        <v>20</v>
      </c>
      <c r="F5" s="12" t="s">
        <v>3</v>
      </c>
      <c r="G5" s="12" t="s">
        <v>36</v>
      </c>
      <c r="H5" s="14" t="s">
        <v>37</v>
      </c>
      <c r="I5" s="13" t="s">
        <v>7</v>
      </c>
      <c r="J5" s="13" t="s">
        <v>8</v>
      </c>
      <c r="K5" s="13" t="s">
        <v>9</v>
      </c>
      <c r="L5" s="13" t="s">
        <v>21</v>
      </c>
      <c r="M5" s="4" t="s">
        <v>17</v>
      </c>
      <c r="N5" s="4" t="s">
        <v>15</v>
      </c>
      <c r="O5" s="4" t="s">
        <v>16</v>
      </c>
    </row>
    <row r="6" spans="1:15" ht="15.75" x14ac:dyDescent="0.25">
      <c r="A6" s="10">
        <v>1</v>
      </c>
      <c r="B6" s="10">
        <v>1</v>
      </c>
      <c r="C6" s="9"/>
      <c r="D6" s="10">
        <v>1</v>
      </c>
      <c r="E6" s="10"/>
      <c r="F6" s="9" t="s">
        <v>70</v>
      </c>
      <c r="G6" s="9" t="s">
        <v>38</v>
      </c>
      <c r="H6" s="11">
        <v>1549</v>
      </c>
      <c r="I6" s="10">
        <v>6.5</v>
      </c>
      <c r="J6" s="10">
        <v>0.5</v>
      </c>
      <c r="K6" s="10">
        <v>31</v>
      </c>
      <c r="L6" s="10">
        <v>33</v>
      </c>
      <c r="M6" s="2">
        <f>I6</f>
        <v>6.5</v>
      </c>
      <c r="N6">
        <v>20</v>
      </c>
      <c r="O6" s="3">
        <f>M6+N6</f>
        <v>26.5</v>
      </c>
    </row>
    <row r="7" spans="1:15" ht="15.75" x14ac:dyDescent="0.25">
      <c r="A7" s="10">
        <v>2</v>
      </c>
      <c r="B7" s="10">
        <v>5</v>
      </c>
      <c r="C7" s="9"/>
      <c r="D7" s="10">
        <v>2</v>
      </c>
      <c r="E7" s="10"/>
      <c r="F7" s="9" t="s">
        <v>59</v>
      </c>
      <c r="G7" s="9" t="s">
        <v>38</v>
      </c>
      <c r="H7" s="11">
        <v>1410</v>
      </c>
      <c r="I7" s="10">
        <v>6.5</v>
      </c>
      <c r="J7" s="10">
        <v>0.5</v>
      </c>
      <c r="K7" s="10">
        <v>27.5</v>
      </c>
      <c r="L7" s="10">
        <v>30.5</v>
      </c>
      <c r="M7" s="2">
        <f t="shared" ref="M7:M52" si="0">I7</f>
        <v>6.5</v>
      </c>
      <c r="N7">
        <v>15</v>
      </c>
      <c r="O7" s="3">
        <f t="shared" ref="O7:O39" si="1">M7+N7</f>
        <v>21.5</v>
      </c>
    </row>
    <row r="8" spans="1:15" ht="15.75" x14ac:dyDescent="0.25">
      <c r="A8" s="10">
        <v>3</v>
      </c>
      <c r="B8" s="10">
        <v>6</v>
      </c>
      <c r="C8" s="9"/>
      <c r="D8" s="10"/>
      <c r="E8" s="10">
        <v>1</v>
      </c>
      <c r="F8" s="9" t="s">
        <v>82</v>
      </c>
      <c r="G8" s="9" t="s">
        <v>38</v>
      </c>
      <c r="H8" s="11">
        <v>1242</v>
      </c>
      <c r="I8" s="10">
        <v>6</v>
      </c>
      <c r="J8" s="10">
        <v>0</v>
      </c>
      <c r="K8" s="10">
        <v>28.5</v>
      </c>
      <c r="L8" s="10">
        <v>31.5</v>
      </c>
      <c r="M8" s="2">
        <f t="shared" si="0"/>
        <v>6</v>
      </c>
      <c r="N8">
        <v>12</v>
      </c>
      <c r="O8" s="3">
        <f t="shared" si="1"/>
        <v>18</v>
      </c>
    </row>
    <row r="9" spans="1:15" ht="15.75" x14ac:dyDescent="0.25">
      <c r="A9" s="10">
        <v>4</v>
      </c>
      <c r="B9" s="10">
        <v>8</v>
      </c>
      <c r="C9" s="9"/>
      <c r="D9" s="10">
        <v>3</v>
      </c>
      <c r="E9" s="10"/>
      <c r="F9" s="9" t="s">
        <v>62</v>
      </c>
      <c r="G9" s="9" t="s">
        <v>38</v>
      </c>
      <c r="H9" s="11">
        <v>1198</v>
      </c>
      <c r="I9" s="10">
        <v>5</v>
      </c>
      <c r="J9" s="10">
        <v>0</v>
      </c>
      <c r="K9" s="10">
        <v>32</v>
      </c>
      <c r="L9" s="10">
        <v>35</v>
      </c>
      <c r="M9" s="2">
        <f t="shared" si="0"/>
        <v>5</v>
      </c>
      <c r="N9">
        <v>10</v>
      </c>
      <c r="O9" s="3">
        <f t="shared" si="1"/>
        <v>15</v>
      </c>
    </row>
    <row r="10" spans="1:15" ht="15.75" x14ac:dyDescent="0.25">
      <c r="A10" s="10">
        <v>5</v>
      </c>
      <c r="B10" s="10">
        <v>21</v>
      </c>
      <c r="C10" s="9"/>
      <c r="D10" s="10">
        <v>4</v>
      </c>
      <c r="E10" s="10"/>
      <c r="F10" s="9" t="s">
        <v>104</v>
      </c>
      <c r="G10" s="9" t="s">
        <v>38</v>
      </c>
      <c r="H10" s="11">
        <v>0</v>
      </c>
      <c r="I10" s="10">
        <v>5</v>
      </c>
      <c r="J10" s="10">
        <v>0</v>
      </c>
      <c r="K10" s="10">
        <v>27</v>
      </c>
      <c r="L10" s="10">
        <v>30</v>
      </c>
      <c r="M10" s="2">
        <f t="shared" si="0"/>
        <v>5</v>
      </c>
      <c r="N10">
        <v>8</v>
      </c>
      <c r="O10" s="3">
        <f t="shared" si="1"/>
        <v>13</v>
      </c>
    </row>
    <row r="11" spans="1:15" ht="15.75" x14ac:dyDescent="0.25">
      <c r="A11" s="10">
        <v>6</v>
      </c>
      <c r="B11" s="10">
        <v>7</v>
      </c>
      <c r="C11" s="9"/>
      <c r="D11" s="10">
        <v>5</v>
      </c>
      <c r="E11" s="10"/>
      <c r="F11" s="9" t="s">
        <v>73</v>
      </c>
      <c r="G11" s="9" t="s">
        <v>38</v>
      </c>
      <c r="H11" s="11">
        <v>1221</v>
      </c>
      <c r="I11" s="10">
        <v>5</v>
      </c>
      <c r="J11" s="10">
        <v>0</v>
      </c>
      <c r="K11" s="10">
        <v>26.5</v>
      </c>
      <c r="L11" s="10">
        <v>28.5</v>
      </c>
      <c r="M11" s="2">
        <f t="shared" si="0"/>
        <v>5</v>
      </c>
      <c r="N11">
        <v>6</v>
      </c>
      <c r="O11" s="3">
        <f t="shared" si="1"/>
        <v>11</v>
      </c>
    </row>
    <row r="12" spans="1:15" ht="15.75" x14ac:dyDescent="0.25">
      <c r="A12" s="10">
        <v>7</v>
      </c>
      <c r="B12" s="10">
        <v>31</v>
      </c>
      <c r="C12" s="9"/>
      <c r="D12" s="10"/>
      <c r="E12" s="10">
        <v>2</v>
      </c>
      <c r="F12" s="9" t="s">
        <v>45</v>
      </c>
      <c r="G12" s="9" t="s">
        <v>38</v>
      </c>
      <c r="H12" s="11">
        <v>0</v>
      </c>
      <c r="I12" s="10">
        <v>5</v>
      </c>
      <c r="J12" s="10">
        <v>0</v>
      </c>
      <c r="K12" s="10">
        <v>26</v>
      </c>
      <c r="L12" s="10">
        <v>29.5</v>
      </c>
      <c r="M12" s="2">
        <f t="shared" si="0"/>
        <v>5</v>
      </c>
      <c r="N12">
        <v>4</v>
      </c>
      <c r="O12" s="3">
        <f t="shared" si="1"/>
        <v>9</v>
      </c>
    </row>
    <row r="13" spans="1:15" ht="15.75" x14ac:dyDescent="0.25">
      <c r="A13" s="10">
        <v>8</v>
      </c>
      <c r="B13" s="10">
        <v>13</v>
      </c>
      <c r="C13" s="9"/>
      <c r="D13" s="10"/>
      <c r="E13" s="10">
        <v>3</v>
      </c>
      <c r="F13" s="9" t="s">
        <v>98</v>
      </c>
      <c r="G13" s="9" t="s">
        <v>38</v>
      </c>
      <c r="H13" s="11">
        <v>1030</v>
      </c>
      <c r="I13" s="10">
        <v>5</v>
      </c>
      <c r="J13" s="10">
        <v>0</v>
      </c>
      <c r="K13" s="10">
        <v>25.5</v>
      </c>
      <c r="L13" s="10">
        <v>27</v>
      </c>
      <c r="M13" s="2">
        <f t="shared" si="0"/>
        <v>5</v>
      </c>
      <c r="N13">
        <v>3</v>
      </c>
      <c r="O13" s="3">
        <f t="shared" si="1"/>
        <v>8</v>
      </c>
    </row>
    <row r="14" spans="1:15" ht="15.75" x14ac:dyDescent="0.25">
      <c r="A14" s="10">
        <v>9</v>
      </c>
      <c r="B14" s="10">
        <v>15</v>
      </c>
      <c r="C14" s="9"/>
      <c r="D14" s="10"/>
      <c r="E14" s="10">
        <v>4</v>
      </c>
      <c r="F14" s="9" t="s">
        <v>52</v>
      </c>
      <c r="G14" s="9" t="s">
        <v>38</v>
      </c>
      <c r="H14" s="11">
        <v>0</v>
      </c>
      <c r="I14" s="10">
        <v>5</v>
      </c>
      <c r="J14" s="10">
        <v>0</v>
      </c>
      <c r="K14" s="10">
        <v>25</v>
      </c>
      <c r="L14" s="10">
        <v>28</v>
      </c>
      <c r="M14" s="2">
        <f t="shared" si="0"/>
        <v>5</v>
      </c>
      <c r="N14">
        <v>2</v>
      </c>
      <c r="O14" s="3">
        <f t="shared" si="1"/>
        <v>7</v>
      </c>
    </row>
    <row r="15" spans="1:15" ht="15.75" x14ac:dyDescent="0.25">
      <c r="A15" s="10">
        <v>10</v>
      </c>
      <c r="B15" s="10">
        <v>12</v>
      </c>
      <c r="C15" s="9"/>
      <c r="D15" s="10">
        <v>6</v>
      </c>
      <c r="E15" s="10"/>
      <c r="F15" s="9" t="s">
        <v>68</v>
      </c>
      <c r="G15" s="9" t="s">
        <v>38</v>
      </c>
      <c r="H15" s="11">
        <v>1032</v>
      </c>
      <c r="I15" s="10">
        <v>4.5</v>
      </c>
      <c r="J15" s="10">
        <v>0</v>
      </c>
      <c r="K15" s="10">
        <v>25</v>
      </c>
      <c r="L15" s="10">
        <v>28</v>
      </c>
      <c r="M15" s="2">
        <f t="shared" si="0"/>
        <v>4.5</v>
      </c>
      <c r="N15">
        <v>1</v>
      </c>
      <c r="O15" s="3">
        <f t="shared" si="1"/>
        <v>5.5</v>
      </c>
    </row>
    <row r="16" spans="1:15" ht="15.75" x14ac:dyDescent="0.25">
      <c r="A16" s="10">
        <v>11</v>
      </c>
      <c r="B16" s="10">
        <v>9</v>
      </c>
      <c r="C16" s="9"/>
      <c r="D16" s="10"/>
      <c r="E16" s="10">
        <v>5</v>
      </c>
      <c r="F16" s="9" t="s">
        <v>43</v>
      </c>
      <c r="G16" s="9" t="s">
        <v>38</v>
      </c>
      <c r="H16" s="11">
        <v>1061</v>
      </c>
      <c r="I16" s="10">
        <v>4</v>
      </c>
      <c r="J16" s="10">
        <v>0</v>
      </c>
      <c r="K16" s="10">
        <v>29</v>
      </c>
      <c r="L16" s="10">
        <v>30.5</v>
      </c>
      <c r="M16" s="2">
        <f t="shared" si="0"/>
        <v>4</v>
      </c>
      <c r="O16" s="3">
        <f t="shared" si="1"/>
        <v>4</v>
      </c>
    </row>
    <row r="17" spans="1:15" ht="15.75" x14ac:dyDescent="0.25">
      <c r="A17" s="10">
        <v>12</v>
      </c>
      <c r="B17" s="10">
        <v>14</v>
      </c>
      <c r="C17" s="9"/>
      <c r="D17" s="10"/>
      <c r="E17" s="10">
        <v>6</v>
      </c>
      <c r="F17" s="9" t="s">
        <v>105</v>
      </c>
      <c r="G17" s="9" t="s">
        <v>38</v>
      </c>
      <c r="H17" s="11">
        <v>1023</v>
      </c>
      <c r="I17" s="10">
        <v>4</v>
      </c>
      <c r="J17" s="10">
        <v>0</v>
      </c>
      <c r="K17" s="10">
        <v>27.5</v>
      </c>
      <c r="L17" s="10">
        <v>29.5</v>
      </c>
      <c r="M17" s="2">
        <f t="shared" si="0"/>
        <v>4</v>
      </c>
      <c r="O17" s="3">
        <f t="shared" si="1"/>
        <v>4</v>
      </c>
    </row>
    <row r="18" spans="1:15" ht="15.75" x14ac:dyDescent="0.25">
      <c r="A18" s="10">
        <v>13</v>
      </c>
      <c r="B18" s="10">
        <v>4</v>
      </c>
      <c r="C18" s="9"/>
      <c r="D18" s="10"/>
      <c r="E18" s="10">
        <v>7</v>
      </c>
      <c r="F18" s="9" t="s">
        <v>120</v>
      </c>
      <c r="G18" s="9" t="s">
        <v>38</v>
      </c>
      <c r="H18" s="11">
        <v>1454</v>
      </c>
      <c r="I18" s="10">
        <v>4</v>
      </c>
      <c r="J18" s="10">
        <v>0</v>
      </c>
      <c r="K18" s="10">
        <v>26.5</v>
      </c>
      <c r="L18" s="10">
        <v>29</v>
      </c>
      <c r="M18" s="2">
        <f t="shared" si="0"/>
        <v>4</v>
      </c>
      <c r="O18" s="3">
        <f t="shared" si="1"/>
        <v>4</v>
      </c>
    </row>
    <row r="19" spans="1:15" ht="15.75" x14ac:dyDescent="0.25">
      <c r="A19" s="10">
        <v>14</v>
      </c>
      <c r="B19" s="10">
        <v>11</v>
      </c>
      <c r="C19" s="9"/>
      <c r="D19" s="10"/>
      <c r="E19" s="10">
        <v>8</v>
      </c>
      <c r="F19" s="9" t="s">
        <v>44</v>
      </c>
      <c r="G19" s="9" t="s">
        <v>38</v>
      </c>
      <c r="H19" s="11">
        <v>1047</v>
      </c>
      <c r="I19" s="10">
        <v>4</v>
      </c>
      <c r="J19" s="10">
        <v>0</v>
      </c>
      <c r="K19" s="10">
        <v>26</v>
      </c>
      <c r="L19" s="10">
        <v>27.5</v>
      </c>
      <c r="M19" s="2">
        <f t="shared" si="0"/>
        <v>4</v>
      </c>
      <c r="O19" s="3">
        <f t="shared" si="1"/>
        <v>4</v>
      </c>
    </row>
    <row r="20" spans="1:15" ht="15.75" x14ac:dyDescent="0.25">
      <c r="A20" s="10">
        <v>15</v>
      </c>
      <c r="B20" s="10">
        <v>2</v>
      </c>
      <c r="C20" s="9"/>
      <c r="D20" s="10">
        <v>7</v>
      </c>
      <c r="E20" s="10"/>
      <c r="F20" s="9" t="s">
        <v>99</v>
      </c>
      <c r="G20" s="9" t="s">
        <v>38</v>
      </c>
      <c r="H20" s="11">
        <v>1546</v>
      </c>
      <c r="I20" s="10">
        <v>4</v>
      </c>
      <c r="J20" s="10">
        <v>0</v>
      </c>
      <c r="K20" s="10">
        <v>25</v>
      </c>
      <c r="L20" s="10">
        <v>27</v>
      </c>
      <c r="M20" s="2">
        <f t="shared" si="0"/>
        <v>4</v>
      </c>
      <c r="O20" s="3">
        <f t="shared" si="1"/>
        <v>4</v>
      </c>
    </row>
    <row r="21" spans="1:15" ht="15.75" x14ac:dyDescent="0.25">
      <c r="A21" s="10">
        <v>16</v>
      </c>
      <c r="B21" s="10">
        <v>10</v>
      </c>
      <c r="C21" s="9"/>
      <c r="D21" s="10"/>
      <c r="E21" s="10">
        <v>9</v>
      </c>
      <c r="F21" s="9" t="s">
        <v>76</v>
      </c>
      <c r="G21" s="9" t="s">
        <v>38</v>
      </c>
      <c r="H21" s="11">
        <v>1051</v>
      </c>
      <c r="I21" s="10">
        <v>4</v>
      </c>
      <c r="J21" s="10">
        <v>0</v>
      </c>
      <c r="K21" s="10">
        <v>24.5</v>
      </c>
      <c r="L21" s="10">
        <v>27.5</v>
      </c>
      <c r="M21" s="2">
        <f t="shared" si="0"/>
        <v>4</v>
      </c>
      <c r="O21" s="3">
        <f t="shared" si="1"/>
        <v>4</v>
      </c>
    </row>
    <row r="22" spans="1:15" ht="15.75" x14ac:dyDescent="0.25">
      <c r="A22" s="10">
        <v>17</v>
      </c>
      <c r="B22" s="10">
        <v>44</v>
      </c>
      <c r="C22" s="9"/>
      <c r="D22" s="10"/>
      <c r="E22" s="10">
        <v>10</v>
      </c>
      <c r="F22" s="9" t="s">
        <v>47</v>
      </c>
      <c r="G22" s="9" t="s">
        <v>38</v>
      </c>
      <c r="H22" s="11">
        <v>0</v>
      </c>
      <c r="I22" s="10">
        <v>4</v>
      </c>
      <c r="J22" s="10">
        <v>0</v>
      </c>
      <c r="K22" s="10">
        <v>24.5</v>
      </c>
      <c r="L22" s="10">
        <v>26.5</v>
      </c>
      <c r="M22" s="2">
        <f t="shared" si="0"/>
        <v>4</v>
      </c>
      <c r="O22" s="3">
        <f t="shared" si="1"/>
        <v>4</v>
      </c>
    </row>
    <row r="23" spans="1:15" ht="15.75" x14ac:dyDescent="0.25">
      <c r="A23" s="10">
        <v>18</v>
      </c>
      <c r="B23" s="10">
        <v>22</v>
      </c>
      <c r="C23" s="9"/>
      <c r="D23" s="10">
        <v>8</v>
      </c>
      <c r="E23" s="10"/>
      <c r="F23" s="9" t="s">
        <v>108</v>
      </c>
      <c r="G23" s="9" t="s">
        <v>38</v>
      </c>
      <c r="H23" s="11">
        <v>0</v>
      </c>
      <c r="I23" s="10">
        <v>4</v>
      </c>
      <c r="J23" s="10">
        <v>0</v>
      </c>
      <c r="K23" s="10">
        <v>24</v>
      </c>
      <c r="L23" s="10">
        <v>26.5</v>
      </c>
      <c r="M23" s="2">
        <f t="shared" si="0"/>
        <v>4</v>
      </c>
      <c r="O23" s="3">
        <f t="shared" si="1"/>
        <v>4</v>
      </c>
    </row>
    <row r="24" spans="1:15" ht="15.75" x14ac:dyDescent="0.25">
      <c r="A24" s="10">
        <v>19</v>
      </c>
      <c r="B24" s="10">
        <v>38</v>
      </c>
      <c r="C24" s="9"/>
      <c r="D24" s="10">
        <v>9</v>
      </c>
      <c r="E24" s="10"/>
      <c r="F24" s="9" t="s">
        <v>113</v>
      </c>
      <c r="G24" s="9" t="s">
        <v>38</v>
      </c>
      <c r="H24" s="11">
        <v>0</v>
      </c>
      <c r="I24" s="10">
        <v>4</v>
      </c>
      <c r="J24" s="10">
        <v>0</v>
      </c>
      <c r="K24" s="10">
        <v>23.5</v>
      </c>
      <c r="L24" s="10">
        <v>26</v>
      </c>
      <c r="M24" s="2">
        <f t="shared" si="0"/>
        <v>4</v>
      </c>
      <c r="O24" s="3">
        <f t="shared" si="1"/>
        <v>4</v>
      </c>
    </row>
    <row r="25" spans="1:15" ht="15.75" x14ac:dyDescent="0.25">
      <c r="A25" s="10">
        <v>20</v>
      </c>
      <c r="B25" s="10">
        <v>18</v>
      </c>
      <c r="C25" s="9"/>
      <c r="D25" s="10">
        <v>10</v>
      </c>
      <c r="E25" s="10"/>
      <c r="F25" s="9" t="s">
        <v>66</v>
      </c>
      <c r="G25" s="9" t="s">
        <v>38</v>
      </c>
      <c r="H25" s="11">
        <v>0</v>
      </c>
      <c r="I25" s="10">
        <v>4</v>
      </c>
      <c r="J25" s="10">
        <v>0</v>
      </c>
      <c r="K25" s="10">
        <v>23</v>
      </c>
      <c r="L25" s="10">
        <v>26</v>
      </c>
      <c r="M25" s="2">
        <f t="shared" si="0"/>
        <v>4</v>
      </c>
      <c r="O25" s="3">
        <f t="shared" si="1"/>
        <v>4</v>
      </c>
    </row>
    <row r="26" spans="1:15" ht="15.75" x14ac:dyDescent="0.25">
      <c r="A26" s="10">
        <v>21</v>
      </c>
      <c r="B26" s="10">
        <v>30</v>
      </c>
      <c r="C26" s="9"/>
      <c r="D26" s="10"/>
      <c r="E26" s="10">
        <v>11</v>
      </c>
      <c r="F26" s="9" t="s">
        <v>109</v>
      </c>
      <c r="G26" s="9" t="s">
        <v>38</v>
      </c>
      <c r="H26" s="11">
        <v>0</v>
      </c>
      <c r="I26" s="10">
        <v>4</v>
      </c>
      <c r="J26" s="10">
        <v>0</v>
      </c>
      <c r="K26" s="10">
        <v>23</v>
      </c>
      <c r="L26" s="10">
        <v>25.5</v>
      </c>
      <c r="M26" s="2">
        <f t="shared" si="0"/>
        <v>4</v>
      </c>
      <c r="O26" s="3">
        <f t="shared" si="1"/>
        <v>4</v>
      </c>
    </row>
    <row r="27" spans="1:15" ht="15.75" x14ac:dyDescent="0.25">
      <c r="A27" s="10">
        <v>22</v>
      </c>
      <c r="B27" s="10">
        <v>41</v>
      </c>
      <c r="C27" s="9"/>
      <c r="D27" s="10">
        <v>11</v>
      </c>
      <c r="E27" s="10"/>
      <c r="F27" s="9" t="s">
        <v>64</v>
      </c>
      <c r="G27" s="9" t="s">
        <v>38</v>
      </c>
      <c r="H27" s="11">
        <v>0</v>
      </c>
      <c r="I27" s="10">
        <v>4</v>
      </c>
      <c r="J27" s="10">
        <v>0</v>
      </c>
      <c r="K27" s="10">
        <v>21</v>
      </c>
      <c r="L27" s="10">
        <v>21.5</v>
      </c>
      <c r="M27" s="2">
        <f t="shared" si="0"/>
        <v>4</v>
      </c>
      <c r="O27" s="3">
        <f t="shared" si="1"/>
        <v>4</v>
      </c>
    </row>
    <row r="28" spans="1:15" ht="15.75" x14ac:dyDescent="0.25">
      <c r="A28" s="10">
        <v>23</v>
      </c>
      <c r="B28" s="10">
        <v>35</v>
      </c>
      <c r="C28" s="9"/>
      <c r="D28" s="10"/>
      <c r="E28" s="10">
        <v>12</v>
      </c>
      <c r="F28" s="9" t="s">
        <v>154</v>
      </c>
      <c r="G28" s="9" t="s">
        <v>38</v>
      </c>
      <c r="H28" s="11">
        <v>0</v>
      </c>
      <c r="I28" s="10">
        <v>4</v>
      </c>
      <c r="J28" s="10">
        <v>0</v>
      </c>
      <c r="K28" s="10">
        <v>20.5</v>
      </c>
      <c r="L28" s="10">
        <v>22</v>
      </c>
      <c r="M28" s="2">
        <f t="shared" si="0"/>
        <v>4</v>
      </c>
      <c r="O28" s="3">
        <f t="shared" si="1"/>
        <v>4</v>
      </c>
    </row>
    <row r="29" spans="1:15" ht="15.75" x14ac:dyDescent="0.25">
      <c r="A29" s="10">
        <v>24</v>
      </c>
      <c r="B29" s="10">
        <v>19</v>
      </c>
      <c r="C29" s="9"/>
      <c r="D29" s="10">
        <v>12</v>
      </c>
      <c r="E29" s="10"/>
      <c r="F29" s="9" t="s">
        <v>69</v>
      </c>
      <c r="G29" s="9" t="s">
        <v>38</v>
      </c>
      <c r="H29" s="11">
        <v>0</v>
      </c>
      <c r="I29" s="10">
        <v>3</v>
      </c>
      <c r="J29" s="10">
        <v>0</v>
      </c>
      <c r="K29" s="10">
        <v>24.5</v>
      </c>
      <c r="L29" s="10">
        <v>27.5</v>
      </c>
      <c r="M29" s="2">
        <f t="shared" si="0"/>
        <v>3</v>
      </c>
      <c r="O29" s="3">
        <f t="shared" si="1"/>
        <v>3</v>
      </c>
    </row>
    <row r="30" spans="1:15" ht="15.75" x14ac:dyDescent="0.25">
      <c r="A30" s="10">
        <v>25</v>
      </c>
      <c r="B30" s="10">
        <v>3</v>
      </c>
      <c r="C30" s="9"/>
      <c r="D30" s="10"/>
      <c r="E30" s="10">
        <v>13</v>
      </c>
      <c r="F30" s="9" t="s">
        <v>46</v>
      </c>
      <c r="G30" s="9" t="s">
        <v>38</v>
      </c>
      <c r="H30" s="11">
        <v>1465</v>
      </c>
      <c r="I30" s="10">
        <v>3</v>
      </c>
      <c r="J30" s="10">
        <v>0</v>
      </c>
      <c r="K30" s="10">
        <v>24</v>
      </c>
      <c r="L30" s="10">
        <v>25</v>
      </c>
      <c r="M30" s="2">
        <f t="shared" si="0"/>
        <v>3</v>
      </c>
      <c r="O30" s="3">
        <f t="shared" si="1"/>
        <v>3</v>
      </c>
    </row>
    <row r="31" spans="1:15" ht="15.75" x14ac:dyDescent="0.25">
      <c r="A31" s="10">
        <v>26</v>
      </c>
      <c r="B31" s="10">
        <v>17</v>
      </c>
      <c r="C31" s="9"/>
      <c r="D31" s="10"/>
      <c r="E31" s="10">
        <v>14</v>
      </c>
      <c r="F31" s="9" t="s">
        <v>114</v>
      </c>
      <c r="G31" s="9" t="s">
        <v>38</v>
      </c>
      <c r="H31" s="11">
        <v>0</v>
      </c>
      <c r="I31" s="10">
        <v>3</v>
      </c>
      <c r="J31" s="10">
        <v>0</v>
      </c>
      <c r="K31" s="10">
        <v>23</v>
      </c>
      <c r="L31" s="10">
        <v>24.5</v>
      </c>
      <c r="M31" s="2">
        <f t="shared" si="0"/>
        <v>3</v>
      </c>
      <c r="O31" s="3">
        <f t="shared" si="1"/>
        <v>3</v>
      </c>
    </row>
    <row r="32" spans="1:15" ht="15.75" x14ac:dyDescent="0.25">
      <c r="A32" s="10">
        <v>27</v>
      </c>
      <c r="B32" s="10">
        <v>23</v>
      </c>
      <c r="C32" s="9"/>
      <c r="D32" s="10"/>
      <c r="E32" s="10">
        <v>15</v>
      </c>
      <c r="F32" s="9" t="s">
        <v>77</v>
      </c>
      <c r="G32" s="9" t="s">
        <v>38</v>
      </c>
      <c r="H32" s="11">
        <v>0</v>
      </c>
      <c r="I32" s="10">
        <v>3</v>
      </c>
      <c r="J32" s="10">
        <v>0</v>
      </c>
      <c r="K32" s="10">
        <v>22.5</v>
      </c>
      <c r="L32" s="10">
        <v>24</v>
      </c>
      <c r="M32" s="2">
        <f t="shared" si="0"/>
        <v>3</v>
      </c>
      <c r="O32" s="3">
        <f t="shared" si="1"/>
        <v>3</v>
      </c>
    </row>
    <row r="33" spans="1:15" ht="15.75" x14ac:dyDescent="0.25">
      <c r="A33" s="10">
        <v>28</v>
      </c>
      <c r="B33" s="10">
        <v>42</v>
      </c>
      <c r="C33" s="9"/>
      <c r="D33" s="10">
        <v>13</v>
      </c>
      <c r="E33" s="10"/>
      <c r="F33" s="9" t="s">
        <v>155</v>
      </c>
      <c r="G33" s="9" t="s">
        <v>38</v>
      </c>
      <c r="H33" s="11">
        <v>0</v>
      </c>
      <c r="I33" s="10">
        <v>3</v>
      </c>
      <c r="J33" s="10">
        <v>0</v>
      </c>
      <c r="K33" s="10">
        <v>21.5</v>
      </c>
      <c r="L33" s="10">
        <v>24.5</v>
      </c>
      <c r="M33" s="2">
        <f t="shared" si="0"/>
        <v>3</v>
      </c>
      <c r="O33" s="3">
        <f t="shared" si="1"/>
        <v>3</v>
      </c>
    </row>
    <row r="34" spans="1:15" ht="15.75" x14ac:dyDescent="0.25">
      <c r="A34" s="10">
        <v>29</v>
      </c>
      <c r="B34" s="10">
        <v>40</v>
      </c>
      <c r="C34" s="9"/>
      <c r="D34" s="10">
        <v>14</v>
      </c>
      <c r="E34" s="10"/>
      <c r="F34" s="9" t="s">
        <v>110</v>
      </c>
      <c r="G34" s="9" t="s">
        <v>38</v>
      </c>
      <c r="H34" s="11">
        <v>0</v>
      </c>
      <c r="I34" s="10">
        <v>3</v>
      </c>
      <c r="J34" s="10">
        <v>0</v>
      </c>
      <c r="K34" s="10">
        <v>21</v>
      </c>
      <c r="L34" s="10">
        <v>23</v>
      </c>
      <c r="M34" s="2">
        <f t="shared" si="0"/>
        <v>3</v>
      </c>
      <c r="O34" s="3">
        <f t="shared" si="1"/>
        <v>3</v>
      </c>
    </row>
    <row r="35" spans="1:15" ht="15.75" x14ac:dyDescent="0.25">
      <c r="A35" s="10">
        <v>30</v>
      </c>
      <c r="B35" s="10">
        <v>28</v>
      </c>
      <c r="C35" s="9"/>
      <c r="D35" s="10">
        <v>15</v>
      </c>
      <c r="E35" s="10"/>
      <c r="F35" s="9" t="s">
        <v>107</v>
      </c>
      <c r="G35" s="9" t="s">
        <v>38</v>
      </c>
      <c r="H35" s="11">
        <v>0</v>
      </c>
      <c r="I35" s="10">
        <v>3</v>
      </c>
      <c r="J35" s="10">
        <v>0</v>
      </c>
      <c r="K35" s="10">
        <v>21</v>
      </c>
      <c r="L35" s="10">
        <v>22.5</v>
      </c>
      <c r="M35" s="2">
        <f t="shared" si="0"/>
        <v>3</v>
      </c>
      <c r="O35" s="3">
        <f t="shared" si="1"/>
        <v>3</v>
      </c>
    </row>
    <row r="36" spans="1:15" ht="15.75" x14ac:dyDescent="0.25">
      <c r="A36" s="10">
        <v>31</v>
      </c>
      <c r="B36" s="10">
        <v>46</v>
      </c>
      <c r="C36" s="9"/>
      <c r="D36" s="10">
        <v>16</v>
      </c>
      <c r="E36" s="10"/>
      <c r="F36" s="9" t="s">
        <v>101</v>
      </c>
      <c r="G36" s="9" t="s">
        <v>38</v>
      </c>
      <c r="H36" s="11">
        <v>0</v>
      </c>
      <c r="I36" s="10">
        <v>3</v>
      </c>
      <c r="J36" s="10">
        <v>0</v>
      </c>
      <c r="K36" s="10">
        <v>20.5</v>
      </c>
      <c r="L36" s="10">
        <v>22</v>
      </c>
      <c r="M36" s="2">
        <f t="shared" si="0"/>
        <v>3</v>
      </c>
      <c r="O36" s="3">
        <f t="shared" si="1"/>
        <v>3</v>
      </c>
    </row>
    <row r="37" spans="1:15" ht="15.75" x14ac:dyDescent="0.25">
      <c r="A37" s="10">
        <v>32</v>
      </c>
      <c r="B37" s="10">
        <v>39</v>
      </c>
      <c r="C37" s="9"/>
      <c r="D37" s="10"/>
      <c r="E37" s="10">
        <v>16</v>
      </c>
      <c r="F37" s="9" t="s">
        <v>102</v>
      </c>
      <c r="G37" s="9" t="s">
        <v>38</v>
      </c>
      <c r="H37" s="11">
        <v>0</v>
      </c>
      <c r="I37" s="10">
        <v>3</v>
      </c>
      <c r="J37" s="10">
        <v>0</v>
      </c>
      <c r="K37" s="10">
        <v>20</v>
      </c>
      <c r="L37" s="10">
        <v>22</v>
      </c>
      <c r="M37" s="2">
        <f t="shared" si="0"/>
        <v>3</v>
      </c>
      <c r="O37" s="3">
        <f t="shared" si="1"/>
        <v>3</v>
      </c>
    </row>
    <row r="38" spans="1:15" ht="15.75" x14ac:dyDescent="0.25">
      <c r="A38" s="10">
        <v>33</v>
      </c>
      <c r="B38" s="10">
        <v>45</v>
      </c>
      <c r="C38" s="9"/>
      <c r="D38" s="10"/>
      <c r="E38" s="10">
        <v>17</v>
      </c>
      <c r="F38" s="9" t="s">
        <v>79</v>
      </c>
      <c r="G38" s="9" t="s">
        <v>38</v>
      </c>
      <c r="H38" s="11">
        <v>0</v>
      </c>
      <c r="I38" s="10">
        <v>3</v>
      </c>
      <c r="J38" s="10">
        <v>0</v>
      </c>
      <c r="K38" s="10">
        <v>18.5</v>
      </c>
      <c r="L38" s="10">
        <v>19.5</v>
      </c>
      <c r="M38" s="2">
        <f t="shared" si="0"/>
        <v>3</v>
      </c>
      <c r="O38" s="3">
        <f t="shared" si="1"/>
        <v>3</v>
      </c>
    </row>
    <row r="39" spans="1:15" ht="15.75" x14ac:dyDescent="0.25">
      <c r="A39" s="10">
        <v>34</v>
      </c>
      <c r="B39" s="10">
        <v>29</v>
      </c>
      <c r="C39" s="9"/>
      <c r="D39" s="10"/>
      <c r="E39" s="10">
        <v>18</v>
      </c>
      <c r="F39" s="9" t="s">
        <v>115</v>
      </c>
      <c r="G39" s="9" t="s">
        <v>38</v>
      </c>
      <c r="H39" s="11">
        <v>0</v>
      </c>
      <c r="I39" s="10">
        <v>3</v>
      </c>
      <c r="J39" s="10">
        <v>0</v>
      </c>
      <c r="K39" s="10">
        <v>18.5</v>
      </c>
      <c r="L39" s="10">
        <v>19</v>
      </c>
      <c r="M39" s="2">
        <f t="shared" si="0"/>
        <v>3</v>
      </c>
      <c r="O39" s="3">
        <f t="shared" si="1"/>
        <v>3</v>
      </c>
    </row>
    <row r="40" spans="1:15" ht="15.75" x14ac:dyDescent="0.25">
      <c r="A40" s="10">
        <v>35</v>
      </c>
      <c r="B40" s="10">
        <v>16</v>
      </c>
      <c r="C40" s="9"/>
      <c r="D40" s="10"/>
      <c r="E40" s="10">
        <v>19</v>
      </c>
      <c r="F40" s="9" t="s">
        <v>156</v>
      </c>
      <c r="G40" s="9" t="s">
        <v>38</v>
      </c>
      <c r="H40" s="11">
        <v>0</v>
      </c>
      <c r="I40" s="10">
        <v>3</v>
      </c>
      <c r="J40" s="10">
        <v>0</v>
      </c>
      <c r="K40" s="10">
        <v>18</v>
      </c>
      <c r="L40" s="10">
        <v>19.5</v>
      </c>
      <c r="M40" s="2">
        <f t="shared" si="0"/>
        <v>3</v>
      </c>
      <c r="O40" s="3">
        <f t="shared" ref="O40:O52" si="2">M40+N40</f>
        <v>3</v>
      </c>
    </row>
    <row r="41" spans="1:15" ht="15.75" x14ac:dyDescent="0.25">
      <c r="A41" s="10">
        <v>36</v>
      </c>
      <c r="B41" s="10">
        <v>43</v>
      </c>
      <c r="C41" s="9"/>
      <c r="D41" s="10"/>
      <c r="E41" s="10">
        <v>20</v>
      </c>
      <c r="F41" s="9" t="s">
        <v>67</v>
      </c>
      <c r="G41" s="9" t="s">
        <v>38</v>
      </c>
      <c r="H41" s="11">
        <v>0</v>
      </c>
      <c r="I41" s="10">
        <v>3</v>
      </c>
      <c r="J41" s="10">
        <v>0</v>
      </c>
      <c r="K41" s="10">
        <v>18</v>
      </c>
      <c r="L41" s="10">
        <v>18.5</v>
      </c>
      <c r="M41" s="2">
        <f t="shared" si="0"/>
        <v>3</v>
      </c>
      <c r="O41" s="3">
        <f t="shared" si="2"/>
        <v>3</v>
      </c>
    </row>
    <row r="42" spans="1:15" ht="15.75" x14ac:dyDescent="0.25">
      <c r="A42" s="10">
        <v>37</v>
      </c>
      <c r="B42" s="10">
        <v>25</v>
      </c>
      <c r="C42" s="9"/>
      <c r="D42" s="10">
        <v>17</v>
      </c>
      <c r="E42" s="10"/>
      <c r="F42" s="9" t="s">
        <v>111</v>
      </c>
      <c r="G42" s="9" t="s">
        <v>38</v>
      </c>
      <c r="H42" s="11">
        <v>0</v>
      </c>
      <c r="I42" s="10">
        <v>3</v>
      </c>
      <c r="J42" s="10">
        <v>0</v>
      </c>
      <c r="K42" s="10">
        <v>16</v>
      </c>
      <c r="L42" s="10">
        <v>17</v>
      </c>
      <c r="M42" s="2">
        <f t="shared" si="0"/>
        <v>3</v>
      </c>
      <c r="O42" s="3">
        <f t="shared" si="2"/>
        <v>3</v>
      </c>
    </row>
    <row r="43" spans="1:15" ht="15.75" x14ac:dyDescent="0.25">
      <c r="A43" s="10">
        <v>38</v>
      </c>
      <c r="B43" s="10">
        <v>27</v>
      </c>
      <c r="C43" s="9"/>
      <c r="D43" s="10"/>
      <c r="E43" s="10">
        <v>21</v>
      </c>
      <c r="F43" s="9" t="s">
        <v>157</v>
      </c>
      <c r="G43" s="9" t="s">
        <v>38</v>
      </c>
      <c r="H43" s="11">
        <v>0</v>
      </c>
      <c r="I43" s="10">
        <v>2.5</v>
      </c>
      <c r="J43" s="10">
        <v>0</v>
      </c>
      <c r="K43" s="10">
        <v>21</v>
      </c>
      <c r="L43" s="10">
        <v>22</v>
      </c>
      <c r="M43" s="2">
        <f t="shared" si="0"/>
        <v>2.5</v>
      </c>
      <c r="O43" s="3">
        <f t="shared" si="2"/>
        <v>2.5</v>
      </c>
    </row>
    <row r="44" spans="1:15" ht="15.75" x14ac:dyDescent="0.25">
      <c r="A44" s="10">
        <v>39</v>
      </c>
      <c r="B44" s="10">
        <v>33</v>
      </c>
      <c r="C44" s="9"/>
      <c r="D44" s="10">
        <v>18</v>
      </c>
      <c r="E44" s="10"/>
      <c r="F44" s="9" t="s">
        <v>100</v>
      </c>
      <c r="G44" s="9" t="s">
        <v>38</v>
      </c>
      <c r="H44" s="11">
        <v>0</v>
      </c>
      <c r="I44" s="10">
        <v>2</v>
      </c>
      <c r="J44" s="10">
        <v>0</v>
      </c>
      <c r="K44" s="10">
        <v>21.5</v>
      </c>
      <c r="L44" s="10">
        <v>24.5</v>
      </c>
      <c r="M44" s="2">
        <f t="shared" si="0"/>
        <v>2</v>
      </c>
      <c r="O44" s="3">
        <f t="shared" si="2"/>
        <v>2</v>
      </c>
    </row>
    <row r="45" spans="1:15" ht="15.75" x14ac:dyDescent="0.25">
      <c r="A45" s="10">
        <v>40</v>
      </c>
      <c r="B45" s="10">
        <v>24</v>
      </c>
      <c r="C45" s="9"/>
      <c r="D45" s="10"/>
      <c r="E45" s="10">
        <v>22</v>
      </c>
      <c r="F45" s="9" t="s">
        <v>158</v>
      </c>
      <c r="G45" s="9" t="s">
        <v>38</v>
      </c>
      <c r="H45" s="11">
        <v>0</v>
      </c>
      <c r="I45" s="10">
        <v>2</v>
      </c>
      <c r="J45" s="10">
        <v>0</v>
      </c>
      <c r="K45" s="10">
        <v>21</v>
      </c>
      <c r="L45" s="10">
        <v>22.5</v>
      </c>
      <c r="M45" s="2">
        <f t="shared" si="0"/>
        <v>2</v>
      </c>
      <c r="O45" s="3">
        <f t="shared" si="2"/>
        <v>2</v>
      </c>
    </row>
    <row r="46" spans="1:15" ht="15.75" x14ac:dyDescent="0.25">
      <c r="A46" s="10">
        <v>41</v>
      </c>
      <c r="B46" s="10">
        <v>37</v>
      </c>
      <c r="C46" s="9"/>
      <c r="D46" s="10"/>
      <c r="E46" s="10">
        <v>23</v>
      </c>
      <c r="F46" s="9" t="s">
        <v>159</v>
      </c>
      <c r="G46" s="9" t="s">
        <v>38</v>
      </c>
      <c r="H46" s="11">
        <v>0</v>
      </c>
      <c r="I46" s="10">
        <v>2</v>
      </c>
      <c r="J46" s="10">
        <v>0</v>
      </c>
      <c r="K46" s="10">
        <v>20</v>
      </c>
      <c r="L46" s="10">
        <v>20.5</v>
      </c>
      <c r="M46" s="2">
        <f t="shared" si="0"/>
        <v>2</v>
      </c>
      <c r="O46" s="3">
        <f t="shared" si="2"/>
        <v>2</v>
      </c>
    </row>
    <row r="47" spans="1:15" ht="15.75" x14ac:dyDescent="0.25">
      <c r="A47" s="10">
        <v>42</v>
      </c>
      <c r="B47" s="10">
        <v>34</v>
      </c>
      <c r="C47" s="9"/>
      <c r="D47" s="10"/>
      <c r="E47" s="10">
        <v>24</v>
      </c>
      <c r="F47" s="9" t="s">
        <v>53</v>
      </c>
      <c r="G47" s="9" t="s">
        <v>38</v>
      </c>
      <c r="H47" s="11">
        <v>0</v>
      </c>
      <c r="I47" s="10">
        <v>2</v>
      </c>
      <c r="J47" s="10">
        <v>0</v>
      </c>
      <c r="K47" s="10">
        <v>19.5</v>
      </c>
      <c r="L47" s="10">
        <v>20</v>
      </c>
      <c r="M47" s="2">
        <f t="shared" si="0"/>
        <v>2</v>
      </c>
      <c r="O47" s="3">
        <f t="shared" si="2"/>
        <v>2</v>
      </c>
    </row>
    <row r="48" spans="1:15" ht="15.75" x14ac:dyDescent="0.25">
      <c r="A48" s="10">
        <v>43</v>
      </c>
      <c r="B48" s="10">
        <v>47</v>
      </c>
      <c r="C48" s="9"/>
      <c r="D48" s="10"/>
      <c r="E48" s="10">
        <v>25</v>
      </c>
      <c r="F48" s="9" t="s">
        <v>160</v>
      </c>
      <c r="G48" s="9" t="s">
        <v>38</v>
      </c>
      <c r="H48" s="11">
        <v>0</v>
      </c>
      <c r="I48" s="10">
        <v>2</v>
      </c>
      <c r="J48" s="10">
        <v>0</v>
      </c>
      <c r="K48" s="10">
        <v>18.5</v>
      </c>
      <c r="L48" s="10">
        <v>19.5</v>
      </c>
      <c r="M48" s="2">
        <f t="shared" si="0"/>
        <v>2</v>
      </c>
      <c r="O48" s="3">
        <f t="shared" si="2"/>
        <v>2</v>
      </c>
    </row>
    <row r="49" spans="1:15" ht="15.75" x14ac:dyDescent="0.25">
      <c r="A49" s="10">
        <v>44</v>
      </c>
      <c r="B49" s="10">
        <v>32</v>
      </c>
      <c r="C49" s="9"/>
      <c r="D49" s="10">
        <v>19</v>
      </c>
      <c r="E49" s="10"/>
      <c r="F49" s="9" t="s">
        <v>161</v>
      </c>
      <c r="G49" s="9" t="s">
        <v>38</v>
      </c>
      <c r="H49" s="11">
        <v>0</v>
      </c>
      <c r="I49" s="10">
        <v>2</v>
      </c>
      <c r="J49" s="10">
        <v>0</v>
      </c>
      <c r="K49" s="10">
        <v>16.5</v>
      </c>
      <c r="L49" s="10">
        <v>18</v>
      </c>
      <c r="M49" s="2">
        <f t="shared" si="0"/>
        <v>2</v>
      </c>
      <c r="O49" s="3">
        <f t="shared" si="2"/>
        <v>2</v>
      </c>
    </row>
    <row r="50" spans="1:15" ht="15.75" x14ac:dyDescent="0.25">
      <c r="A50" s="10">
        <v>45</v>
      </c>
      <c r="B50" s="10">
        <v>36</v>
      </c>
      <c r="C50" s="9"/>
      <c r="D50" s="10">
        <v>20</v>
      </c>
      <c r="E50" s="10"/>
      <c r="F50" s="9" t="s">
        <v>162</v>
      </c>
      <c r="G50" s="9" t="s">
        <v>38</v>
      </c>
      <c r="H50" s="11">
        <v>0</v>
      </c>
      <c r="I50" s="10">
        <v>1.5</v>
      </c>
      <c r="J50" s="10">
        <v>0</v>
      </c>
      <c r="K50" s="10">
        <v>17.5</v>
      </c>
      <c r="L50" s="10">
        <v>18</v>
      </c>
      <c r="M50" s="2">
        <f t="shared" si="0"/>
        <v>1.5</v>
      </c>
      <c r="O50" s="3">
        <f t="shared" si="2"/>
        <v>1.5</v>
      </c>
    </row>
    <row r="51" spans="1:15" ht="15.75" x14ac:dyDescent="0.25">
      <c r="A51" s="10">
        <v>46</v>
      </c>
      <c r="B51" s="10">
        <v>26</v>
      </c>
      <c r="C51" s="9"/>
      <c r="D51" s="10"/>
      <c r="E51" s="10">
        <v>26</v>
      </c>
      <c r="F51" s="9" t="s">
        <v>163</v>
      </c>
      <c r="G51" s="9" t="s">
        <v>38</v>
      </c>
      <c r="H51" s="11">
        <v>0</v>
      </c>
      <c r="I51" s="10">
        <v>1</v>
      </c>
      <c r="J51" s="10">
        <v>0</v>
      </c>
      <c r="K51" s="10">
        <v>15</v>
      </c>
      <c r="L51" s="10">
        <v>15.5</v>
      </c>
      <c r="M51" s="2">
        <f t="shared" si="0"/>
        <v>1</v>
      </c>
      <c r="O51" s="3">
        <f t="shared" si="2"/>
        <v>1</v>
      </c>
    </row>
    <row r="52" spans="1:15" ht="15.75" x14ac:dyDescent="0.25">
      <c r="A52" s="10">
        <v>47</v>
      </c>
      <c r="B52" s="10">
        <v>20</v>
      </c>
      <c r="C52" s="9"/>
      <c r="D52" s="10"/>
      <c r="E52" s="10">
        <v>27</v>
      </c>
      <c r="F52" s="9" t="s">
        <v>54</v>
      </c>
      <c r="G52" s="9" t="s">
        <v>38</v>
      </c>
      <c r="H52" s="11">
        <v>0</v>
      </c>
      <c r="I52" s="10">
        <v>0.5</v>
      </c>
      <c r="J52" s="10">
        <v>0</v>
      </c>
      <c r="K52" s="10">
        <v>15.5</v>
      </c>
      <c r="L52" s="10">
        <v>16.5</v>
      </c>
      <c r="M52" s="2">
        <f t="shared" si="0"/>
        <v>0.5</v>
      </c>
      <c r="O52" s="3">
        <f t="shared" si="2"/>
        <v>0.5</v>
      </c>
    </row>
    <row r="54" spans="1:15" x14ac:dyDescent="0.25">
      <c r="A54" s="5" t="s">
        <v>13</v>
      </c>
    </row>
    <row r="55" spans="1:15" x14ac:dyDescent="0.25">
      <c r="A55" s="8" t="s">
        <v>148</v>
      </c>
    </row>
    <row r="56" spans="1:15" x14ac:dyDescent="0.25">
      <c r="A56" s="8" t="s">
        <v>149</v>
      </c>
    </row>
    <row r="57" spans="1:15" x14ac:dyDescent="0.25">
      <c r="A57" s="8" t="s">
        <v>150</v>
      </c>
    </row>
    <row r="59" spans="1:15" x14ac:dyDescent="0.25">
      <c r="A59" s="7" t="s">
        <v>164</v>
      </c>
    </row>
    <row r="60" spans="1:15" x14ac:dyDescent="0.25">
      <c r="A60" s="6" t="s">
        <v>14</v>
      </c>
    </row>
  </sheetData>
  <hyperlinks>
    <hyperlink ref="A59:L59" r:id="rId1" display="Všechny detaily tohoto turnaje naleznete pod  http://chess-results.com/tnr1011423.aspx?lan=5" xr:uid="{C4CC1070-0972-4BD0-997A-1517ACB32F71}"/>
    <hyperlink ref="A60:L60" r:id="rId2" display="Chess-Tournament-Results-Server: Chess-Results" xr:uid="{B4603C55-418B-4226-974C-F146C47E43C4}"/>
    <hyperlink ref="A1:L1" r:id="rId3" display="Z turnajové databáze Chess-results http://chess-results.com" xr:uid="{A95B6F8C-C6DF-4C8C-9156-53E02D2DF9E7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3E9E-E424-4908-83EA-0EBBD668873F}">
  <dimension ref="A1:O43"/>
  <sheetViews>
    <sheetView topLeftCell="A5" workbookViewId="0">
      <selection activeCell="C33" sqref="C33"/>
    </sheetView>
  </sheetViews>
  <sheetFormatPr defaultColWidth="9.140625" defaultRowHeight="15" x14ac:dyDescent="0.25"/>
  <cols>
    <col min="1" max="1" width="5.42578125" customWidth="1"/>
    <col min="2" max="2" width="4.140625" customWidth="1"/>
    <col min="3" max="3" width="18.42578125" style="23" bestFit="1" customWidth="1"/>
    <col min="4" max="4" width="4.140625" style="23" customWidth="1"/>
    <col min="5" max="5" width="12.5703125" bestFit="1" customWidth="1"/>
    <col min="6" max="6" width="5" bestFit="1" customWidth="1"/>
    <col min="7" max="7" width="25.140625" bestFit="1" customWidth="1"/>
    <col min="8" max="8" width="11.140625" customWidth="1"/>
    <col min="9" max="9" width="4.85546875" customWidth="1"/>
    <col min="10" max="12" width="4.42578125" customWidth="1"/>
    <col min="13" max="13" width="13.85546875" bestFit="1" customWidth="1"/>
    <col min="14" max="14" width="16.7109375" bestFit="1" customWidth="1"/>
    <col min="15" max="15" width="12.140625" bestFit="1" customWidth="1"/>
  </cols>
  <sheetData>
    <row r="1" spans="1:15" ht="20.100000000000001" customHeight="1" x14ac:dyDescent="0.25">
      <c r="A1" s="6" t="s">
        <v>0</v>
      </c>
      <c r="C1"/>
      <c r="D1"/>
    </row>
    <row r="2" spans="1:15" x14ac:dyDescent="0.25">
      <c r="A2" s="5" t="s">
        <v>103</v>
      </c>
      <c r="C2"/>
      <c r="D2"/>
    </row>
    <row r="3" spans="1:15" x14ac:dyDescent="0.25">
      <c r="A3" s="35" t="s">
        <v>165</v>
      </c>
      <c r="C3"/>
      <c r="D3"/>
    </row>
    <row r="4" spans="1:15" x14ac:dyDescent="0.25">
      <c r="A4" s="5" t="s">
        <v>18</v>
      </c>
      <c r="C4"/>
      <c r="D4"/>
    </row>
    <row r="5" spans="1:15" ht="15.75" x14ac:dyDescent="0.25">
      <c r="A5" s="13" t="s">
        <v>1</v>
      </c>
      <c r="B5" s="13" t="s">
        <v>2</v>
      </c>
      <c r="C5" s="12" t="s">
        <v>3</v>
      </c>
      <c r="D5" s="12" t="s">
        <v>4</v>
      </c>
      <c r="E5" s="13" t="s">
        <v>143</v>
      </c>
      <c r="F5" s="14" t="s">
        <v>5</v>
      </c>
      <c r="G5" s="12" t="s">
        <v>6</v>
      </c>
      <c r="H5" s="13" t="s">
        <v>7</v>
      </c>
      <c r="I5" s="13" t="s">
        <v>8</v>
      </c>
      <c r="J5" s="13" t="s">
        <v>9</v>
      </c>
      <c r="K5" s="13" t="s">
        <v>21</v>
      </c>
      <c r="L5" s="13" t="s">
        <v>144</v>
      </c>
      <c r="M5" s="4" t="s">
        <v>17</v>
      </c>
      <c r="N5" s="4" t="s">
        <v>15</v>
      </c>
      <c r="O5" s="4" t="s">
        <v>16</v>
      </c>
    </row>
    <row r="6" spans="1:15" ht="15.75" x14ac:dyDescent="0.25">
      <c r="A6" s="10">
        <v>1</v>
      </c>
      <c r="B6" s="10">
        <v>1</v>
      </c>
      <c r="C6" s="9" t="s">
        <v>70</v>
      </c>
      <c r="D6" s="9" t="s">
        <v>19</v>
      </c>
      <c r="E6" s="10"/>
      <c r="F6" s="11">
        <v>1549</v>
      </c>
      <c r="G6" s="9" t="s">
        <v>12</v>
      </c>
      <c r="H6" s="10">
        <v>6</v>
      </c>
      <c r="I6" s="10">
        <v>1</v>
      </c>
      <c r="J6" s="10">
        <v>29.5</v>
      </c>
      <c r="K6" s="10">
        <v>33.5</v>
      </c>
      <c r="L6" s="10">
        <v>27.5</v>
      </c>
      <c r="M6" s="2">
        <f>H6</f>
        <v>6</v>
      </c>
      <c r="N6">
        <v>20</v>
      </c>
      <c r="O6" s="3">
        <f>M6+N6</f>
        <v>26</v>
      </c>
    </row>
    <row r="7" spans="1:15" ht="15.75" x14ac:dyDescent="0.25">
      <c r="A7" s="10">
        <v>2</v>
      </c>
      <c r="B7" s="10">
        <v>5</v>
      </c>
      <c r="C7" s="9" t="s">
        <v>166</v>
      </c>
      <c r="D7" s="9" t="s">
        <v>19</v>
      </c>
      <c r="E7" s="10"/>
      <c r="F7" s="11">
        <v>1443</v>
      </c>
      <c r="G7" s="9" t="s">
        <v>11</v>
      </c>
      <c r="H7" s="10">
        <v>6</v>
      </c>
      <c r="I7" s="10">
        <v>1</v>
      </c>
      <c r="J7" s="10">
        <v>29.5</v>
      </c>
      <c r="K7" s="10">
        <v>32.5</v>
      </c>
      <c r="L7" s="10">
        <v>26.5</v>
      </c>
      <c r="M7" s="2">
        <f t="shared" ref="M7:M34" si="0">H7</f>
        <v>6</v>
      </c>
      <c r="N7">
        <v>15</v>
      </c>
      <c r="O7" s="3">
        <f t="shared" ref="O7:O34" si="1">M7+N7</f>
        <v>21</v>
      </c>
    </row>
    <row r="8" spans="1:15" ht="15.75" x14ac:dyDescent="0.25">
      <c r="A8" s="10">
        <v>3</v>
      </c>
      <c r="B8" s="10">
        <v>6</v>
      </c>
      <c r="C8" s="9" t="s">
        <v>59</v>
      </c>
      <c r="D8" s="9" t="s">
        <v>19</v>
      </c>
      <c r="E8" s="10"/>
      <c r="F8" s="11">
        <v>1410</v>
      </c>
      <c r="G8" s="9" t="s">
        <v>39</v>
      </c>
      <c r="H8" s="10">
        <v>6</v>
      </c>
      <c r="I8" s="10">
        <v>1</v>
      </c>
      <c r="J8" s="10">
        <v>28.5</v>
      </c>
      <c r="K8" s="10">
        <v>30</v>
      </c>
      <c r="L8" s="10">
        <v>24.5</v>
      </c>
      <c r="M8" s="2">
        <f t="shared" si="0"/>
        <v>6</v>
      </c>
      <c r="N8">
        <v>12</v>
      </c>
      <c r="O8" s="3">
        <f t="shared" si="1"/>
        <v>18</v>
      </c>
    </row>
    <row r="9" spans="1:15" ht="15.75" x14ac:dyDescent="0.25">
      <c r="A9" s="10">
        <v>4</v>
      </c>
      <c r="B9" s="10">
        <v>8</v>
      </c>
      <c r="C9" s="9" t="s">
        <v>62</v>
      </c>
      <c r="D9" s="9" t="s">
        <v>19</v>
      </c>
      <c r="E9" s="10" t="s">
        <v>147</v>
      </c>
      <c r="F9" s="11">
        <v>1198</v>
      </c>
      <c r="G9" s="9" t="s">
        <v>25</v>
      </c>
      <c r="H9" s="10">
        <v>5</v>
      </c>
      <c r="I9" s="10">
        <v>0</v>
      </c>
      <c r="J9" s="10">
        <v>26.5</v>
      </c>
      <c r="K9" s="10">
        <v>29</v>
      </c>
      <c r="L9" s="10">
        <v>17.5</v>
      </c>
      <c r="M9" s="2">
        <f t="shared" si="0"/>
        <v>5</v>
      </c>
      <c r="N9">
        <v>10</v>
      </c>
      <c r="O9" s="3">
        <f t="shared" si="1"/>
        <v>15</v>
      </c>
    </row>
    <row r="10" spans="1:15" ht="15.75" x14ac:dyDescent="0.25">
      <c r="A10" s="10">
        <v>5</v>
      </c>
      <c r="B10" s="10">
        <v>7</v>
      </c>
      <c r="C10" s="9" t="s">
        <v>73</v>
      </c>
      <c r="D10" s="9" t="s">
        <v>19</v>
      </c>
      <c r="E10" s="10"/>
      <c r="F10" s="11">
        <v>1221</v>
      </c>
      <c r="G10" s="9" t="s">
        <v>11</v>
      </c>
      <c r="H10" s="10">
        <v>4.5</v>
      </c>
      <c r="I10" s="10">
        <v>0</v>
      </c>
      <c r="J10" s="10">
        <v>26</v>
      </c>
      <c r="K10" s="10">
        <v>29</v>
      </c>
      <c r="L10" s="10">
        <v>17.25</v>
      </c>
      <c r="M10" s="2">
        <f t="shared" si="0"/>
        <v>4.5</v>
      </c>
      <c r="N10">
        <v>8</v>
      </c>
      <c r="O10" s="3">
        <f t="shared" si="1"/>
        <v>12.5</v>
      </c>
    </row>
    <row r="11" spans="1:15" ht="15.75" x14ac:dyDescent="0.25">
      <c r="A11" s="10">
        <v>6</v>
      </c>
      <c r="B11" s="10">
        <v>10</v>
      </c>
      <c r="C11" s="9" t="s">
        <v>44</v>
      </c>
      <c r="D11" s="9" t="s">
        <v>20</v>
      </c>
      <c r="E11" s="10"/>
      <c r="F11" s="11">
        <v>1047</v>
      </c>
      <c r="G11" s="9" t="s">
        <v>25</v>
      </c>
      <c r="H11" s="10">
        <v>4.5</v>
      </c>
      <c r="I11" s="10">
        <v>0</v>
      </c>
      <c r="J11" s="10">
        <v>25.5</v>
      </c>
      <c r="K11" s="10">
        <v>26</v>
      </c>
      <c r="L11" s="10">
        <v>12.25</v>
      </c>
      <c r="M11" s="2">
        <f t="shared" si="0"/>
        <v>4.5</v>
      </c>
      <c r="N11">
        <v>6</v>
      </c>
      <c r="O11" s="3">
        <f t="shared" si="1"/>
        <v>10.5</v>
      </c>
    </row>
    <row r="12" spans="1:15" ht="15.75" x14ac:dyDescent="0.25">
      <c r="A12" s="10">
        <v>7</v>
      </c>
      <c r="B12" s="10">
        <v>4</v>
      </c>
      <c r="C12" s="9" t="s">
        <v>112</v>
      </c>
      <c r="D12" s="9" t="s">
        <v>19</v>
      </c>
      <c r="E12" s="10"/>
      <c r="F12" s="11">
        <v>0</v>
      </c>
      <c r="G12" s="9" t="s">
        <v>24</v>
      </c>
      <c r="H12" s="10">
        <v>4.5</v>
      </c>
      <c r="I12" s="10">
        <v>0</v>
      </c>
      <c r="J12" s="10">
        <v>18</v>
      </c>
      <c r="K12" s="10">
        <v>19.5</v>
      </c>
      <c r="L12" s="10">
        <v>13</v>
      </c>
      <c r="M12" s="2">
        <f t="shared" si="0"/>
        <v>4.5</v>
      </c>
      <c r="N12">
        <v>4</v>
      </c>
      <c r="O12" s="3">
        <f t="shared" si="1"/>
        <v>8.5</v>
      </c>
    </row>
    <row r="13" spans="1:15" ht="15.75" x14ac:dyDescent="0.25">
      <c r="A13" s="10">
        <v>8</v>
      </c>
      <c r="B13" s="10">
        <v>11</v>
      </c>
      <c r="C13" s="9" t="s">
        <v>68</v>
      </c>
      <c r="D13" s="9" t="s">
        <v>19</v>
      </c>
      <c r="E13" s="10"/>
      <c r="F13" s="11">
        <v>1032</v>
      </c>
      <c r="G13" s="9" t="s">
        <v>25</v>
      </c>
      <c r="H13" s="10">
        <v>4</v>
      </c>
      <c r="I13" s="10">
        <v>0</v>
      </c>
      <c r="J13" s="10">
        <v>27</v>
      </c>
      <c r="K13" s="10">
        <v>29.5</v>
      </c>
      <c r="L13" s="10">
        <v>13.5</v>
      </c>
      <c r="M13" s="2">
        <f t="shared" si="0"/>
        <v>4</v>
      </c>
      <c r="N13">
        <v>3</v>
      </c>
      <c r="O13" s="3">
        <f t="shared" si="1"/>
        <v>7</v>
      </c>
    </row>
    <row r="14" spans="1:15" ht="15.75" x14ac:dyDescent="0.25">
      <c r="A14" s="10">
        <v>9</v>
      </c>
      <c r="B14" s="10">
        <v>9</v>
      </c>
      <c r="C14" s="9" t="s">
        <v>43</v>
      </c>
      <c r="D14" s="9" t="s">
        <v>20</v>
      </c>
      <c r="E14" s="10"/>
      <c r="F14" s="11">
        <v>1061</v>
      </c>
      <c r="G14" s="9" t="s">
        <v>25</v>
      </c>
      <c r="H14" s="10">
        <v>4</v>
      </c>
      <c r="I14" s="10">
        <v>0</v>
      </c>
      <c r="J14" s="10">
        <v>25</v>
      </c>
      <c r="K14" s="10">
        <v>27.5</v>
      </c>
      <c r="L14" s="10">
        <v>13.5</v>
      </c>
      <c r="M14" s="2">
        <f t="shared" si="0"/>
        <v>4</v>
      </c>
      <c r="N14">
        <v>2</v>
      </c>
      <c r="O14" s="3">
        <f t="shared" si="1"/>
        <v>6</v>
      </c>
    </row>
    <row r="15" spans="1:15" ht="15.75" x14ac:dyDescent="0.25">
      <c r="A15" s="10">
        <v>10</v>
      </c>
      <c r="B15" s="10">
        <v>13</v>
      </c>
      <c r="C15" s="9" t="s">
        <v>105</v>
      </c>
      <c r="D15" s="9" t="s">
        <v>20</v>
      </c>
      <c r="E15" s="10"/>
      <c r="F15" s="11">
        <v>1023</v>
      </c>
      <c r="G15" s="9" t="s">
        <v>25</v>
      </c>
      <c r="H15" s="10">
        <v>4</v>
      </c>
      <c r="I15" s="10">
        <v>0</v>
      </c>
      <c r="J15" s="10">
        <v>25</v>
      </c>
      <c r="K15" s="10">
        <v>25.5</v>
      </c>
      <c r="L15" s="10">
        <v>11</v>
      </c>
      <c r="M15" s="2">
        <f t="shared" si="0"/>
        <v>4</v>
      </c>
      <c r="N15">
        <v>1</v>
      </c>
      <c r="O15" s="3">
        <f t="shared" si="1"/>
        <v>5</v>
      </c>
    </row>
    <row r="16" spans="1:15" ht="15.75" x14ac:dyDescent="0.25">
      <c r="A16" s="10">
        <v>11</v>
      </c>
      <c r="B16" s="10">
        <v>17</v>
      </c>
      <c r="C16" s="9" t="s">
        <v>167</v>
      </c>
      <c r="D16" s="9" t="s">
        <v>20</v>
      </c>
      <c r="E16" s="10"/>
      <c r="F16" s="11">
        <v>0</v>
      </c>
      <c r="G16" s="9" t="s">
        <v>168</v>
      </c>
      <c r="H16" s="10">
        <v>4</v>
      </c>
      <c r="I16" s="10">
        <v>0</v>
      </c>
      <c r="J16" s="10">
        <v>24</v>
      </c>
      <c r="K16" s="10">
        <v>26</v>
      </c>
      <c r="L16" s="10">
        <v>12</v>
      </c>
      <c r="M16" s="2">
        <f t="shared" si="0"/>
        <v>4</v>
      </c>
      <c r="O16" s="3">
        <f t="shared" si="1"/>
        <v>4</v>
      </c>
    </row>
    <row r="17" spans="1:15" ht="15.75" x14ac:dyDescent="0.25">
      <c r="A17" s="10">
        <v>12</v>
      </c>
      <c r="B17" s="10">
        <v>15</v>
      </c>
      <c r="C17" s="9" t="s">
        <v>61</v>
      </c>
      <c r="D17" s="9" t="s">
        <v>19</v>
      </c>
      <c r="E17" s="10"/>
      <c r="F17" s="11">
        <v>0</v>
      </c>
      <c r="G17" s="9" t="s">
        <v>26</v>
      </c>
      <c r="H17" s="10">
        <v>4</v>
      </c>
      <c r="I17" s="10">
        <v>0</v>
      </c>
      <c r="J17" s="10">
        <v>24</v>
      </c>
      <c r="K17" s="10">
        <v>24.5</v>
      </c>
      <c r="L17" s="10">
        <v>10</v>
      </c>
      <c r="M17" s="2">
        <f t="shared" si="0"/>
        <v>4</v>
      </c>
      <c r="O17" s="3">
        <f t="shared" si="1"/>
        <v>4</v>
      </c>
    </row>
    <row r="18" spans="1:15" ht="15.75" x14ac:dyDescent="0.25">
      <c r="A18" s="10">
        <v>13</v>
      </c>
      <c r="B18" s="10">
        <v>29</v>
      </c>
      <c r="C18" s="9" t="s">
        <v>75</v>
      </c>
      <c r="D18" s="9" t="s">
        <v>20</v>
      </c>
      <c r="E18" s="10"/>
      <c r="F18" s="11">
        <v>0</v>
      </c>
      <c r="G18" s="9" t="s">
        <v>42</v>
      </c>
      <c r="H18" s="10">
        <v>4</v>
      </c>
      <c r="I18" s="10">
        <v>0</v>
      </c>
      <c r="J18" s="10">
        <v>23</v>
      </c>
      <c r="K18" s="10">
        <v>26</v>
      </c>
      <c r="L18" s="10">
        <v>14.5</v>
      </c>
      <c r="M18" s="2">
        <f t="shared" si="0"/>
        <v>4</v>
      </c>
      <c r="O18" s="3">
        <f t="shared" si="1"/>
        <v>4</v>
      </c>
    </row>
    <row r="19" spans="1:15" ht="15.75" x14ac:dyDescent="0.25">
      <c r="A19" s="10">
        <v>14</v>
      </c>
      <c r="B19" s="10">
        <v>12</v>
      </c>
      <c r="C19" s="9" t="s">
        <v>98</v>
      </c>
      <c r="D19" s="9" t="s">
        <v>20</v>
      </c>
      <c r="E19" s="10"/>
      <c r="F19" s="11">
        <v>1030</v>
      </c>
      <c r="G19" s="9" t="s">
        <v>25</v>
      </c>
      <c r="H19" s="10">
        <v>4</v>
      </c>
      <c r="I19" s="10">
        <v>0</v>
      </c>
      <c r="J19" s="10">
        <v>22.5</v>
      </c>
      <c r="K19" s="10">
        <v>23.5</v>
      </c>
      <c r="L19" s="10">
        <v>10</v>
      </c>
      <c r="M19" s="2">
        <f t="shared" si="0"/>
        <v>4</v>
      </c>
      <c r="O19" s="3">
        <f t="shared" si="1"/>
        <v>4</v>
      </c>
    </row>
    <row r="20" spans="1:15" ht="15.75" x14ac:dyDescent="0.25">
      <c r="A20" s="10">
        <v>15</v>
      </c>
      <c r="B20" s="10">
        <v>3</v>
      </c>
      <c r="C20" s="9" t="s">
        <v>120</v>
      </c>
      <c r="D20" s="9" t="s">
        <v>20</v>
      </c>
      <c r="E20" s="10"/>
      <c r="F20" s="11">
        <v>0</v>
      </c>
      <c r="G20" s="9" t="s">
        <v>42</v>
      </c>
      <c r="H20" s="10">
        <v>3.5</v>
      </c>
      <c r="I20" s="10">
        <v>0</v>
      </c>
      <c r="J20" s="10">
        <v>24.5</v>
      </c>
      <c r="K20" s="10">
        <v>27.5</v>
      </c>
      <c r="L20" s="10">
        <v>13.25</v>
      </c>
      <c r="M20" s="2">
        <f t="shared" si="0"/>
        <v>3.5</v>
      </c>
      <c r="O20" s="3">
        <f t="shared" si="1"/>
        <v>3.5</v>
      </c>
    </row>
    <row r="21" spans="1:15" ht="15.75" x14ac:dyDescent="0.25">
      <c r="A21" s="10">
        <v>16</v>
      </c>
      <c r="B21" s="10">
        <v>21</v>
      </c>
      <c r="C21" s="9" t="s">
        <v>49</v>
      </c>
      <c r="D21" s="9" t="s">
        <v>20</v>
      </c>
      <c r="E21" s="10"/>
      <c r="F21" s="11">
        <v>0</v>
      </c>
      <c r="G21" s="9" t="s">
        <v>22</v>
      </c>
      <c r="H21" s="10">
        <v>3.5</v>
      </c>
      <c r="I21" s="10">
        <v>0</v>
      </c>
      <c r="J21" s="10">
        <v>21.5</v>
      </c>
      <c r="K21" s="10">
        <v>24</v>
      </c>
      <c r="L21" s="10">
        <v>11.75</v>
      </c>
      <c r="M21" s="2">
        <f t="shared" si="0"/>
        <v>3.5</v>
      </c>
      <c r="O21" s="3">
        <f t="shared" si="1"/>
        <v>3.5</v>
      </c>
    </row>
    <row r="22" spans="1:15" ht="15.75" x14ac:dyDescent="0.25">
      <c r="A22" s="10">
        <v>17</v>
      </c>
      <c r="B22" s="10">
        <v>16</v>
      </c>
      <c r="C22" s="9" t="s">
        <v>169</v>
      </c>
      <c r="D22" s="9" t="s">
        <v>19</v>
      </c>
      <c r="E22" s="10"/>
      <c r="F22" s="11">
        <v>0</v>
      </c>
      <c r="G22" s="9" t="s">
        <v>25</v>
      </c>
      <c r="H22" s="10">
        <v>3.5</v>
      </c>
      <c r="I22" s="10">
        <v>0</v>
      </c>
      <c r="J22" s="10">
        <v>17.5</v>
      </c>
      <c r="K22" s="10">
        <v>18</v>
      </c>
      <c r="L22" s="10">
        <v>8.25</v>
      </c>
      <c r="M22" s="2">
        <f t="shared" si="0"/>
        <v>3.5</v>
      </c>
      <c r="O22" s="3">
        <f t="shared" si="1"/>
        <v>3.5</v>
      </c>
    </row>
    <row r="23" spans="1:15" ht="15.75" x14ac:dyDescent="0.25">
      <c r="A23" s="10">
        <v>18</v>
      </c>
      <c r="B23" s="10">
        <v>18</v>
      </c>
      <c r="C23" s="9" t="s">
        <v>170</v>
      </c>
      <c r="D23" s="9" t="s">
        <v>20</v>
      </c>
      <c r="E23" s="10"/>
      <c r="F23" s="11">
        <v>0</v>
      </c>
      <c r="G23" s="9" t="s">
        <v>168</v>
      </c>
      <c r="H23" s="10">
        <v>3</v>
      </c>
      <c r="I23" s="10">
        <v>0</v>
      </c>
      <c r="J23" s="10">
        <v>24.5</v>
      </c>
      <c r="K23" s="10">
        <v>27</v>
      </c>
      <c r="L23" s="10">
        <v>10.5</v>
      </c>
      <c r="M23" s="2">
        <f t="shared" si="0"/>
        <v>3</v>
      </c>
      <c r="O23" s="3">
        <f t="shared" si="1"/>
        <v>3</v>
      </c>
    </row>
    <row r="24" spans="1:15" ht="15.75" x14ac:dyDescent="0.25">
      <c r="A24" s="10">
        <v>19</v>
      </c>
      <c r="B24" s="10">
        <v>2</v>
      </c>
      <c r="C24" s="9" t="s">
        <v>99</v>
      </c>
      <c r="D24" s="9" t="s">
        <v>19</v>
      </c>
      <c r="E24" s="10" t="s">
        <v>147</v>
      </c>
      <c r="F24" s="11">
        <v>0</v>
      </c>
      <c r="G24" s="9" t="s">
        <v>25</v>
      </c>
      <c r="H24" s="10">
        <v>3</v>
      </c>
      <c r="I24" s="10">
        <v>0</v>
      </c>
      <c r="J24" s="10">
        <v>20.5</v>
      </c>
      <c r="K24" s="10">
        <v>22</v>
      </c>
      <c r="L24" s="10">
        <v>7.5</v>
      </c>
      <c r="M24" s="2">
        <f t="shared" si="0"/>
        <v>3</v>
      </c>
      <c r="O24" s="3">
        <f t="shared" si="1"/>
        <v>3</v>
      </c>
    </row>
    <row r="25" spans="1:15" ht="15.75" x14ac:dyDescent="0.25">
      <c r="A25" s="10">
        <v>20</v>
      </c>
      <c r="B25" s="10">
        <v>27</v>
      </c>
      <c r="C25" s="9" t="s">
        <v>171</v>
      </c>
      <c r="D25" s="9" t="s">
        <v>19</v>
      </c>
      <c r="E25" s="10"/>
      <c r="F25" s="11">
        <v>0</v>
      </c>
      <c r="G25" s="9" t="s">
        <v>42</v>
      </c>
      <c r="H25" s="10">
        <v>3</v>
      </c>
      <c r="I25" s="10">
        <v>0</v>
      </c>
      <c r="J25" s="10">
        <v>20.5</v>
      </c>
      <c r="K25" s="10">
        <v>21.5</v>
      </c>
      <c r="L25" s="10">
        <v>8.75</v>
      </c>
      <c r="M25" s="2">
        <f t="shared" si="0"/>
        <v>3</v>
      </c>
      <c r="O25" s="3">
        <f t="shared" si="1"/>
        <v>3</v>
      </c>
    </row>
    <row r="26" spans="1:15" ht="15.75" x14ac:dyDescent="0.25">
      <c r="A26" s="10">
        <v>21</v>
      </c>
      <c r="B26" s="10">
        <v>23</v>
      </c>
      <c r="C26" s="9" t="s">
        <v>118</v>
      </c>
      <c r="D26" s="9" t="s">
        <v>20</v>
      </c>
      <c r="E26" s="10"/>
      <c r="F26" s="11">
        <v>0</v>
      </c>
      <c r="G26" s="9" t="s">
        <v>41</v>
      </c>
      <c r="H26" s="10">
        <v>3</v>
      </c>
      <c r="I26" s="10">
        <v>0</v>
      </c>
      <c r="J26" s="10">
        <v>20.5</v>
      </c>
      <c r="K26" s="10">
        <v>21.5</v>
      </c>
      <c r="L26" s="10">
        <v>6.5</v>
      </c>
      <c r="M26" s="2">
        <f t="shared" si="0"/>
        <v>3</v>
      </c>
      <c r="O26" s="3">
        <f t="shared" si="1"/>
        <v>3</v>
      </c>
    </row>
    <row r="27" spans="1:15" ht="15.75" x14ac:dyDescent="0.25">
      <c r="A27" s="10">
        <v>22</v>
      </c>
      <c r="B27" s="10">
        <v>25</v>
      </c>
      <c r="C27" s="9" t="s">
        <v>113</v>
      </c>
      <c r="D27" s="9" t="s">
        <v>19</v>
      </c>
      <c r="E27" s="10"/>
      <c r="F27" s="11">
        <v>0</v>
      </c>
      <c r="G27" s="9" t="s">
        <v>25</v>
      </c>
      <c r="H27" s="10">
        <v>3</v>
      </c>
      <c r="I27" s="10">
        <v>0</v>
      </c>
      <c r="J27" s="10">
        <v>20</v>
      </c>
      <c r="K27" s="10">
        <v>21</v>
      </c>
      <c r="L27" s="10">
        <v>8.5</v>
      </c>
      <c r="M27" s="2">
        <f t="shared" si="0"/>
        <v>3</v>
      </c>
      <c r="O27" s="3">
        <f t="shared" si="1"/>
        <v>3</v>
      </c>
    </row>
    <row r="28" spans="1:15" ht="15.75" x14ac:dyDescent="0.25">
      <c r="A28" s="10">
        <v>23</v>
      </c>
      <c r="B28" s="10">
        <v>19</v>
      </c>
      <c r="C28" s="9" t="s">
        <v>109</v>
      </c>
      <c r="D28" s="9" t="s">
        <v>20</v>
      </c>
      <c r="E28" s="10"/>
      <c r="F28" s="11">
        <v>0</v>
      </c>
      <c r="G28" s="9" t="s">
        <v>42</v>
      </c>
      <c r="H28" s="10">
        <v>3</v>
      </c>
      <c r="I28" s="10">
        <v>0</v>
      </c>
      <c r="J28" s="10">
        <v>19.5</v>
      </c>
      <c r="K28" s="10">
        <v>20.5</v>
      </c>
      <c r="L28" s="10">
        <v>6.25</v>
      </c>
      <c r="M28" s="2">
        <f t="shared" si="0"/>
        <v>3</v>
      </c>
      <c r="O28" s="3">
        <f t="shared" si="1"/>
        <v>3</v>
      </c>
    </row>
    <row r="29" spans="1:15" ht="15.75" x14ac:dyDescent="0.25">
      <c r="A29" s="10">
        <v>24</v>
      </c>
      <c r="B29" s="10">
        <v>22</v>
      </c>
      <c r="C29" s="9" t="s">
        <v>51</v>
      </c>
      <c r="D29" s="9" t="s">
        <v>20</v>
      </c>
      <c r="E29" s="10"/>
      <c r="F29" s="11">
        <v>0</v>
      </c>
      <c r="G29" s="9" t="s">
        <v>25</v>
      </c>
      <c r="H29" s="10">
        <v>3</v>
      </c>
      <c r="I29" s="10">
        <v>0</v>
      </c>
      <c r="J29" s="10">
        <v>19</v>
      </c>
      <c r="K29" s="10">
        <v>19.5</v>
      </c>
      <c r="L29" s="10">
        <v>7.5</v>
      </c>
      <c r="M29" s="2">
        <f t="shared" si="0"/>
        <v>3</v>
      </c>
      <c r="O29" s="3">
        <f t="shared" si="1"/>
        <v>3</v>
      </c>
    </row>
    <row r="30" spans="1:15" ht="15.75" x14ac:dyDescent="0.25">
      <c r="A30" s="10">
        <v>25</v>
      </c>
      <c r="B30" s="10">
        <v>14</v>
      </c>
      <c r="C30" s="9" t="s">
        <v>108</v>
      </c>
      <c r="D30" s="9" t="s">
        <v>19</v>
      </c>
      <c r="E30" s="10"/>
      <c r="F30" s="11">
        <v>0</v>
      </c>
      <c r="G30" s="9" t="s">
        <v>24</v>
      </c>
      <c r="H30" s="10">
        <v>2.5</v>
      </c>
      <c r="I30" s="10">
        <v>0</v>
      </c>
      <c r="J30" s="10">
        <v>20</v>
      </c>
      <c r="K30" s="10">
        <v>22</v>
      </c>
      <c r="L30" s="10">
        <v>7.75</v>
      </c>
      <c r="M30" s="2">
        <f t="shared" si="0"/>
        <v>2.5</v>
      </c>
      <c r="O30" s="3">
        <f t="shared" si="1"/>
        <v>2.5</v>
      </c>
    </row>
    <row r="31" spans="1:15" ht="15.75" x14ac:dyDescent="0.25">
      <c r="A31" s="10">
        <v>26</v>
      </c>
      <c r="B31" s="10">
        <v>28</v>
      </c>
      <c r="C31" s="9" t="s">
        <v>172</v>
      </c>
      <c r="D31" s="9" t="s">
        <v>19</v>
      </c>
      <c r="E31" s="10"/>
      <c r="F31" s="11">
        <v>0</v>
      </c>
      <c r="G31" s="9" t="s">
        <v>25</v>
      </c>
      <c r="H31" s="10">
        <v>2</v>
      </c>
      <c r="I31" s="10">
        <v>0</v>
      </c>
      <c r="J31" s="10">
        <v>21</v>
      </c>
      <c r="K31" s="10">
        <v>22</v>
      </c>
      <c r="L31" s="10">
        <v>4</v>
      </c>
      <c r="M31" s="2">
        <f t="shared" si="0"/>
        <v>2</v>
      </c>
      <c r="O31" s="3">
        <f t="shared" si="1"/>
        <v>2</v>
      </c>
    </row>
    <row r="32" spans="1:15" ht="15.75" x14ac:dyDescent="0.25">
      <c r="A32" s="10">
        <v>27</v>
      </c>
      <c r="B32" s="10">
        <v>20</v>
      </c>
      <c r="C32" s="9" t="s">
        <v>173</v>
      </c>
      <c r="D32" s="9" t="s">
        <v>20</v>
      </c>
      <c r="E32" s="10"/>
      <c r="F32" s="11">
        <v>0</v>
      </c>
      <c r="G32" s="9" t="s">
        <v>24</v>
      </c>
      <c r="H32" s="10">
        <v>2</v>
      </c>
      <c r="I32" s="10">
        <v>0</v>
      </c>
      <c r="J32" s="10">
        <v>20.5</v>
      </c>
      <c r="K32" s="10">
        <v>21</v>
      </c>
      <c r="L32" s="10">
        <v>4.5</v>
      </c>
      <c r="M32" s="2">
        <f t="shared" si="0"/>
        <v>2</v>
      </c>
      <c r="O32" s="3">
        <f t="shared" si="1"/>
        <v>2</v>
      </c>
    </row>
    <row r="33" spans="1:15" ht="15.75" x14ac:dyDescent="0.25">
      <c r="A33" s="10">
        <v>28</v>
      </c>
      <c r="B33" s="10">
        <v>26</v>
      </c>
      <c r="C33" s="9" t="s">
        <v>174</v>
      </c>
      <c r="D33" s="9" t="s">
        <v>20</v>
      </c>
      <c r="E33" s="10"/>
      <c r="F33" s="11">
        <v>0</v>
      </c>
      <c r="G33" s="9" t="s">
        <v>175</v>
      </c>
      <c r="H33" s="10">
        <v>1.5</v>
      </c>
      <c r="I33" s="10">
        <v>0</v>
      </c>
      <c r="J33" s="10">
        <v>17</v>
      </c>
      <c r="K33" s="10">
        <v>18</v>
      </c>
      <c r="L33" s="10">
        <v>5</v>
      </c>
      <c r="M33" s="2">
        <f t="shared" si="0"/>
        <v>1.5</v>
      </c>
      <c r="O33" s="3">
        <f t="shared" si="1"/>
        <v>1.5</v>
      </c>
    </row>
    <row r="34" spans="1:15" ht="15.75" x14ac:dyDescent="0.25">
      <c r="A34" s="10">
        <v>29</v>
      </c>
      <c r="B34" s="10">
        <v>24</v>
      </c>
      <c r="C34" s="9" t="s">
        <v>159</v>
      </c>
      <c r="D34" s="9" t="s">
        <v>20</v>
      </c>
      <c r="E34" s="10"/>
      <c r="F34" s="11">
        <v>0</v>
      </c>
      <c r="G34" s="9" t="s">
        <v>25</v>
      </c>
      <c r="H34" s="10">
        <v>1</v>
      </c>
      <c r="I34" s="10">
        <v>0</v>
      </c>
      <c r="J34" s="10">
        <v>20.5</v>
      </c>
      <c r="K34" s="10">
        <v>22</v>
      </c>
      <c r="L34" s="10">
        <v>3.5</v>
      </c>
      <c r="M34" s="2">
        <f t="shared" si="0"/>
        <v>1</v>
      </c>
      <c r="O34" s="3">
        <f t="shared" si="1"/>
        <v>1</v>
      </c>
    </row>
    <row r="35" spans="1:15" ht="15.75" x14ac:dyDescent="0.25">
      <c r="A35" s="10"/>
      <c r="B35" s="10"/>
      <c r="C35" s="10"/>
      <c r="D35" s="10"/>
      <c r="E35" s="9"/>
      <c r="F35" s="9"/>
      <c r="G35" s="11"/>
      <c r="H35" s="9"/>
      <c r="I35" s="10"/>
      <c r="J35" s="10"/>
      <c r="K35" s="10"/>
      <c r="L35" s="10"/>
      <c r="M35" s="2"/>
      <c r="O35" s="3"/>
    </row>
    <row r="36" spans="1:15" ht="15.75" x14ac:dyDescent="0.25">
      <c r="A36" s="5" t="s">
        <v>13</v>
      </c>
      <c r="C36"/>
      <c r="D36"/>
      <c r="M36" s="2"/>
      <c r="O36" s="3"/>
    </row>
    <row r="37" spans="1:15" ht="15.75" x14ac:dyDescent="0.25">
      <c r="A37" s="8" t="s">
        <v>148</v>
      </c>
      <c r="C37"/>
      <c r="D37"/>
      <c r="M37" s="2"/>
      <c r="O37" s="3"/>
    </row>
    <row r="38" spans="1:15" ht="15.75" x14ac:dyDescent="0.25">
      <c r="A38" s="8" t="s">
        <v>149</v>
      </c>
      <c r="C38"/>
      <c r="D38"/>
      <c r="M38" s="2"/>
      <c r="O38" s="3"/>
    </row>
    <row r="39" spans="1:15" ht="15.75" x14ac:dyDescent="0.25">
      <c r="A39" s="8" t="s">
        <v>150</v>
      </c>
      <c r="C39"/>
      <c r="D39"/>
      <c r="M39" s="2"/>
      <c r="O39" s="3"/>
    </row>
    <row r="40" spans="1:15" ht="15.75" x14ac:dyDescent="0.25">
      <c r="A40" s="8" t="s">
        <v>151</v>
      </c>
      <c r="C40"/>
      <c r="D40"/>
      <c r="M40" s="2"/>
      <c r="O40" s="3"/>
    </row>
    <row r="41" spans="1:15" ht="15.75" x14ac:dyDescent="0.25">
      <c r="M41" s="2"/>
      <c r="O41" s="3"/>
    </row>
    <row r="42" spans="1:15" ht="15.75" x14ac:dyDescent="0.25">
      <c r="A42" s="7" t="s">
        <v>176</v>
      </c>
      <c r="C42"/>
      <c r="D42"/>
      <c r="M42" s="2"/>
      <c r="O42" s="3"/>
    </row>
    <row r="43" spans="1:15" ht="15.75" x14ac:dyDescent="0.25">
      <c r="A43" s="6" t="s">
        <v>14</v>
      </c>
      <c r="C43"/>
      <c r="D43"/>
      <c r="M43" s="2"/>
      <c r="O43" s="3"/>
    </row>
  </sheetData>
  <hyperlinks>
    <hyperlink ref="A42:L42" r:id="rId1" display="Všechny detaily tohoto turnaje naleznete pod  http://chess-results.com/tnr1017910.aspx?lan=5" xr:uid="{00000000-0004-0000-0000-000000000000}"/>
    <hyperlink ref="A43:L43" r:id="rId2" display="Chess-Tournament-Results-Server: Chess-Results" xr:uid="{00000000-0004-0000-0000-000001000000}"/>
    <hyperlink ref="A1:L1" r:id="rId3" display="Z turnajové databáze Chess-results http://chess-results.com" xr:uid="{00000000-0004-0000-0000-000002000000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B7E57-7272-4148-974C-AC9ED8216E29}">
  <dimension ref="A1:N69"/>
  <sheetViews>
    <sheetView topLeftCell="A13" workbookViewId="0">
      <selection activeCell="E38" sqref="E38"/>
    </sheetView>
  </sheetViews>
  <sheetFormatPr defaultColWidth="9.140625" defaultRowHeight="15" x14ac:dyDescent="0.25"/>
  <cols>
    <col min="1" max="1" width="5.42578125" customWidth="1"/>
    <col min="2" max="2" width="4.5703125" customWidth="1"/>
    <col min="3" max="3" width="4.42578125" customWidth="1"/>
    <col min="4" max="4" width="4.85546875" customWidth="1"/>
    <col min="5" max="5" width="22.28515625" bestFit="1" customWidth="1"/>
    <col min="6" max="6" width="4.140625" bestFit="1" customWidth="1"/>
    <col min="7" max="7" width="3.5703125" bestFit="1" customWidth="1"/>
    <col min="8" max="8" width="3.7109375" customWidth="1"/>
    <col min="9" max="9" width="4.7109375" customWidth="1"/>
    <col min="10" max="10" width="4.85546875" customWidth="1"/>
    <col min="11" max="11" width="4.42578125" customWidth="1"/>
    <col min="12" max="12" width="13.85546875" bestFit="1" customWidth="1"/>
    <col min="13" max="13" width="16.7109375" bestFit="1" customWidth="1"/>
    <col min="14" max="14" width="12.140625" bestFit="1" customWidth="1"/>
  </cols>
  <sheetData>
    <row r="1" spans="1:1" x14ac:dyDescent="0.25">
      <c r="A1" s="6" t="s">
        <v>0</v>
      </c>
    </row>
    <row r="2" spans="1:1" x14ac:dyDescent="0.25">
      <c r="A2" s="5" t="s">
        <v>200</v>
      </c>
    </row>
    <row r="3" spans="1:1" x14ac:dyDescent="0.25">
      <c r="A3" s="8" t="s">
        <v>132</v>
      </c>
    </row>
    <row r="4" spans="1:1" x14ac:dyDescent="0.25">
      <c r="A4" s="8" t="s">
        <v>85</v>
      </c>
    </row>
    <row r="5" spans="1:1" x14ac:dyDescent="0.25">
      <c r="A5" s="8" t="s">
        <v>86</v>
      </c>
    </row>
    <row r="6" spans="1:1" x14ac:dyDescent="0.25">
      <c r="A6" s="8" t="s">
        <v>133</v>
      </c>
    </row>
    <row r="7" spans="1:1" x14ac:dyDescent="0.25">
      <c r="A7" s="8" t="s">
        <v>134</v>
      </c>
    </row>
    <row r="8" spans="1:1" x14ac:dyDescent="0.25">
      <c r="A8" s="8" t="s">
        <v>87</v>
      </c>
    </row>
    <row r="9" spans="1:1" x14ac:dyDescent="0.25">
      <c r="A9" s="8" t="s">
        <v>88</v>
      </c>
    </row>
    <row r="10" spans="1:1" x14ac:dyDescent="0.25">
      <c r="A10" s="8" t="s">
        <v>89</v>
      </c>
    </row>
    <row r="11" spans="1:1" x14ac:dyDescent="0.25">
      <c r="A11" s="8" t="s">
        <v>90</v>
      </c>
    </row>
    <row r="12" spans="1:1" x14ac:dyDescent="0.25">
      <c r="A12" s="8" t="s">
        <v>136</v>
      </c>
    </row>
    <row r="13" spans="1:1" x14ac:dyDescent="0.25">
      <c r="A13" s="8" t="s">
        <v>201</v>
      </c>
    </row>
    <row r="14" spans="1:1" x14ac:dyDescent="0.25">
      <c r="A14" s="8"/>
    </row>
    <row r="15" spans="1:1" x14ac:dyDescent="0.25">
      <c r="A15" s="35" t="s">
        <v>202</v>
      </c>
    </row>
    <row r="16" spans="1:1" x14ac:dyDescent="0.25">
      <c r="A16" s="5" t="s">
        <v>18</v>
      </c>
    </row>
    <row r="17" spans="1:14" ht="15.75" x14ac:dyDescent="0.25">
      <c r="A17" s="13" t="s">
        <v>1</v>
      </c>
      <c r="B17" s="13" t="s">
        <v>2</v>
      </c>
      <c r="C17" s="13" t="s">
        <v>10</v>
      </c>
      <c r="D17" s="13" t="s">
        <v>218</v>
      </c>
      <c r="E17" s="12" t="s">
        <v>3</v>
      </c>
      <c r="F17" s="12" t="s">
        <v>36</v>
      </c>
      <c r="G17" s="14" t="s">
        <v>37</v>
      </c>
      <c r="H17" s="13" t="s">
        <v>7</v>
      </c>
      <c r="I17" s="13" t="s">
        <v>8</v>
      </c>
      <c r="J17" s="13" t="s">
        <v>9</v>
      </c>
      <c r="K17" s="13" t="s">
        <v>21</v>
      </c>
      <c r="L17" s="4" t="s">
        <v>17</v>
      </c>
      <c r="M17" s="4" t="s">
        <v>15</v>
      </c>
      <c r="N17" s="4" t="s">
        <v>16</v>
      </c>
    </row>
    <row r="18" spans="1:14" ht="15.75" x14ac:dyDescent="0.25">
      <c r="A18" s="10">
        <v>1</v>
      </c>
      <c r="B18" s="10">
        <v>11</v>
      </c>
      <c r="C18" s="10">
        <v>1</v>
      </c>
      <c r="D18" s="10"/>
      <c r="E18" s="9" t="s">
        <v>78</v>
      </c>
      <c r="F18" s="9" t="s">
        <v>38</v>
      </c>
      <c r="G18" s="11">
        <v>0</v>
      </c>
      <c r="H18" s="10">
        <v>7</v>
      </c>
      <c r="I18" s="10">
        <v>0</v>
      </c>
      <c r="J18" s="10">
        <v>27.5</v>
      </c>
      <c r="K18" s="10">
        <v>30.5</v>
      </c>
      <c r="L18" s="2">
        <f>H18</f>
        <v>7</v>
      </c>
      <c r="M18">
        <v>20</v>
      </c>
      <c r="N18" s="3">
        <f>L18+M18</f>
        <v>27</v>
      </c>
    </row>
    <row r="19" spans="1:14" ht="15.75" x14ac:dyDescent="0.25">
      <c r="A19" s="10">
        <v>2</v>
      </c>
      <c r="B19" s="10">
        <v>6</v>
      </c>
      <c r="C19" s="10"/>
      <c r="D19" s="10">
        <v>1</v>
      </c>
      <c r="E19" s="9" t="s">
        <v>203</v>
      </c>
      <c r="F19" s="9" t="s">
        <v>38</v>
      </c>
      <c r="G19" s="11">
        <v>0</v>
      </c>
      <c r="H19" s="10">
        <v>6</v>
      </c>
      <c r="I19" s="10">
        <v>0</v>
      </c>
      <c r="J19" s="10">
        <v>26.5</v>
      </c>
      <c r="K19" s="10">
        <v>29.5</v>
      </c>
      <c r="L19" s="2">
        <f t="shared" ref="L19:L39" si="0">H19</f>
        <v>6</v>
      </c>
      <c r="M19">
        <v>15</v>
      </c>
      <c r="N19" s="3">
        <f t="shared" ref="N19:N39" si="1">L19+M19</f>
        <v>21</v>
      </c>
    </row>
    <row r="20" spans="1:14" ht="15.75" x14ac:dyDescent="0.25">
      <c r="A20" s="10">
        <v>3</v>
      </c>
      <c r="B20" s="10">
        <v>22</v>
      </c>
      <c r="C20" s="10">
        <v>2</v>
      </c>
      <c r="D20" s="10"/>
      <c r="E20" s="9" t="s">
        <v>50</v>
      </c>
      <c r="F20" s="9" t="s">
        <v>38</v>
      </c>
      <c r="G20" s="11">
        <v>0</v>
      </c>
      <c r="H20" s="10">
        <v>5</v>
      </c>
      <c r="I20" s="10">
        <v>0</v>
      </c>
      <c r="J20" s="10">
        <v>27.5</v>
      </c>
      <c r="K20" s="10">
        <v>29</v>
      </c>
      <c r="L20" s="2">
        <f t="shared" si="0"/>
        <v>5</v>
      </c>
      <c r="M20">
        <v>12</v>
      </c>
      <c r="N20" s="3">
        <f t="shared" si="1"/>
        <v>17</v>
      </c>
    </row>
    <row r="21" spans="1:14" ht="15.75" x14ac:dyDescent="0.25">
      <c r="A21" s="10">
        <v>4</v>
      </c>
      <c r="B21" s="10">
        <v>4</v>
      </c>
      <c r="C21" s="10">
        <v>3</v>
      </c>
      <c r="D21" s="10"/>
      <c r="E21" s="9" t="s">
        <v>204</v>
      </c>
      <c r="F21" s="9" t="s">
        <v>38</v>
      </c>
      <c r="G21" s="11">
        <v>0</v>
      </c>
      <c r="H21" s="10">
        <v>5</v>
      </c>
      <c r="I21" s="10">
        <v>0</v>
      </c>
      <c r="J21" s="10">
        <v>25</v>
      </c>
      <c r="K21" s="10">
        <v>27</v>
      </c>
      <c r="L21" s="2">
        <f t="shared" si="0"/>
        <v>5</v>
      </c>
      <c r="M21">
        <v>10</v>
      </c>
      <c r="N21" s="3">
        <f t="shared" si="1"/>
        <v>15</v>
      </c>
    </row>
    <row r="22" spans="1:14" ht="15.75" x14ac:dyDescent="0.25">
      <c r="A22" s="10">
        <v>5</v>
      </c>
      <c r="B22" s="10">
        <v>3</v>
      </c>
      <c r="C22" s="10">
        <v>4</v>
      </c>
      <c r="D22" s="10"/>
      <c r="E22" s="9" t="s">
        <v>205</v>
      </c>
      <c r="F22" s="9" t="s">
        <v>38</v>
      </c>
      <c r="G22" s="11">
        <v>0</v>
      </c>
      <c r="H22" s="10">
        <v>4</v>
      </c>
      <c r="I22" s="10">
        <v>0</v>
      </c>
      <c r="J22" s="10">
        <v>28</v>
      </c>
      <c r="K22" s="10">
        <v>30</v>
      </c>
      <c r="L22" s="2">
        <f t="shared" si="0"/>
        <v>4</v>
      </c>
      <c r="M22">
        <v>8</v>
      </c>
      <c r="N22" s="3">
        <f t="shared" si="1"/>
        <v>12</v>
      </c>
    </row>
    <row r="23" spans="1:14" ht="15.75" x14ac:dyDescent="0.25">
      <c r="A23" s="10">
        <v>6</v>
      </c>
      <c r="B23" s="10">
        <v>7</v>
      </c>
      <c r="C23" s="10">
        <v>5</v>
      </c>
      <c r="D23" s="10"/>
      <c r="E23" s="9" t="s">
        <v>48</v>
      </c>
      <c r="F23" s="9" t="s">
        <v>38</v>
      </c>
      <c r="G23" s="11">
        <v>0</v>
      </c>
      <c r="H23" s="10">
        <v>4</v>
      </c>
      <c r="I23" s="10">
        <v>0</v>
      </c>
      <c r="J23" s="10">
        <v>27.5</v>
      </c>
      <c r="K23" s="10">
        <v>30.5</v>
      </c>
      <c r="L23" s="2">
        <f t="shared" si="0"/>
        <v>4</v>
      </c>
      <c r="M23">
        <v>6</v>
      </c>
      <c r="N23" s="3">
        <f t="shared" si="1"/>
        <v>10</v>
      </c>
    </row>
    <row r="24" spans="1:14" ht="15.75" x14ac:dyDescent="0.25">
      <c r="A24" s="10">
        <v>7</v>
      </c>
      <c r="B24" s="10">
        <v>20</v>
      </c>
      <c r="C24" s="10"/>
      <c r="D24" s="10">
        <v>2</v>
      </c>
      <c r="E24" s="9" t="s">
        <v>187</v>
      </c>
      <c r="F24" s="9" t="s">
        <v>38</v>
      </c>
      <c r="G24" s="11">
        <v>0</v>
      </c>
      <c r="H24" s="10">
        <v>4</v>
      </c>
      <c r="I24" s="10">
        <v>0</v>
      </c>
      <c r="J24" s="10">
        <v>25.5</v>
      </c>
      <c r="K24" s="10">
        <v>27.5</v>
      </c>
      <c r="L24" s="2">
        <f t="shared" si="0"/>
        <v>4</v>
      </c>
      <c r="M24">
        <v>4</v>
      </c>
      <c r="N24" s="3">
        <f t="shared" si="1"/>
        <v>8</v>
      </c>
    </row>
    <row r="25" spans="1:14" ht="15.75" x14ac:dyDescent="0.25">
      <c r="A25" s="10">
        <v>8</v>
      </c>
      <c r="B25" s="10">
        <v>9</v>
      </c>
      <c r="C25" s="10">
        <v>6</v>
      </c>
      <c r="D25" s="10"/>
      <c r="E25" s="9" t="s">
        <v>206</v>
      </c>
      <c r="F25" s="9" t="s">
        <v>38</v>
      </c>
      <c r="G25" s="11">
        <v>0</v>
      </c>
      <c r="H25" s="10">
        <v>4</v>
      </c>
      <c r="I25" s="10">
        <v>0</v>
      </c>
      <c r="J25" s="10">
        <v>23.5</v>
      </c>
      <c r="K25" s="10">
        <v>26.5</v>
      </c>
      <c r="L25" s="2">
        <f t="shared" si="0"/>
        <v>4</v>
      </c>
      <c r="M25">
        <v>3</v>
      </c>
      <c r="N25" s="3">
        <f t="shared" si="1"/>
        <v>7</v>
      </c>
    </row>
    <row r="26" spans="1:14" ht="15.75" x14ac:dyDescent="0.25">
      <c r="A26" s="10">
        <v>9</v>
      </c>
      <c r="B26" s="10">
        <v>19</v>
      </c>
      <c r="C26" s="10">
        <v>7</v>
      </c>
      <c r="D26" s="10"/>
      <c r="E26" s="9" t="s">
        <v>207</v>
      </c>
      <c r="F26" s="9" t="s">
        <v>38</v>
      </c>
      <c r="G26" s="11">
        <v>0</v>
      </c>
      <c r="H26" s="10">
        <v>4</v>
      </c>
      <c r="I26" s="10">
        <v>0</v>
      </c>
      <c r="J26" s="10">
        <v>22.5</v>
      </c>
      <c r="K26" s="10">
        <v>24.5</v>
      </c>
      <c r="L26" s="2">
        <f t="shared" si="0"/>
        <v>4</v>
      </c>
      <c r="M26">
        <v>2</v>
      </c>
      <c r="N26" s="3">
        <f t="shared" si="1"/>
        <v>6</v>
      </c>
    </row>
    <row r="27" spans="1:14" ht="15.75" x14ac:dyDescent="0.25">
      <c r="A27" s="10">
        <v>10</v>
      </c>
      <c r="B27" s="10">
        <v>16</v>
      </c>
      <c r="C27" s="10">
        <v>8</v>
      </c>
      <c r="D27" s="10"/>
      <c r="E27" s="9" t="s">
        <v>208</v>
      </c>
      <c r="F27" s="9" t="s">
        <v>38</v>
      </c>
      <c r="G27" s="11">
        <v>0</v>
      </c>
      <c r="H27" s="10">
        <v>4</v>
      </c>
      <c r="I27" s="10">
        <v>0</v>
      </c>
      <c r="J27" s="10">
        <v>22.5</v>
      </c>
      <c r="K27" s="10">
        <v>23</v>
      </c>
      <c r="L27" s="2">
        <f t="shared" si="0"/>
        <v>4</v>
      </c>
      <c r="M27">
        <v>1</v>
      </c>
      <c r="N27" s="3">
        <f t="shared" si="1"/>
        <v>5</v>
      </c>
    </row>
    <row r="28" spans="1:14" ht="15.75" x14ac:dyDescent="0.25">
      <c r="A28" s="10">
        <v>11</v>
      </c>
      <c r="B28" s="10">
        <v>2</v>
      </c>
      <c r="C28" s="10">
        <v>9</v>
      </c>
      <c r="D28" s="10"/>
      <c r="E28" s="9" t="s">
        <v>209</v>
      </c>
      <c r="F28" s="9" t="s">
        <v>38</v>
      </c>
      <c r="G28" s="11">
        <v>0</v>
      </c>
      <c r="H28" s="10">
        <v>3.5</v>
      </c>
      <c r="I28" s="10">
        <v>0.5</v>
      </c>
      <c r="J28" s="10">
        <v>26</v>
      </c>
      <c r="K28" s="10">
        <v>28</v>
      </c>
      <c r="L28" s="2">
        <f t="shared" si="0"/>
        <v>3.5</v>
      </c>
      <c r="N28" s="3">
        <f t="shared" si="1"/>
        <v>3.5</v>
      </c>
    </row>
    <row r="29" spans="1:14" ht="15.75" x14ac:dyDescent="0.25">
      <c r="A29" s="10">
        <v>12</v>
      </c>
      <c r="B29" s="10">
        <v>18</v>
      </c>
      <c r="C29" s="10">
        <v>10</v>
      </c>
      <c r="D29" s="10"/>
      <c r="E29" s="9" t="s">
        <v>128</v>
      </c>
      <c r="F29" s="9" t="s">
        <v>38</v>
      </c>
      <c r="G29" s="11">
        <v>0</v>
      </c>
      <c r="H29" s="10">
        <v>3.5</v>
      </c>
      <c r="I29" s="10">
        <v>0.5</v>
      </c>
      <c r="J29" s="10">
        <v>20</v>
      </c>
      <c r="K29" s="10">
        <v>20.5</v>
      </c>
      <c r="L29" s="2">
        <f t="shared" si="0"/>
        <v>3.5</v>
      </c>
      <c r="N29" s="3">
        <f t="shared" si="1"/>
        <v>3.5</v>
      </c>
    </row>
    <row r="30" spans="1:14" ht="15.75" x14ac:dyDescent="0.25">
      <c r="A30" s="10">
        <v>13</v>
      </c>
      <c r="B30" s="10">
        <v>14</v>
      </c>
      <c r="C30" s="10">
        <v>11</v>
      </c>
      <c r="D30" s="10"/>
      <c r="E30" s="9" t="s">
        <v>210</v>
      </c>
      <c r="F30" s="9" t="s">
        <v>38</v>
      </c>
      <c r="G30" s="11">
        <v>0</v>
      </c>
      <c r="H30" s="10">
        <v>3</v>
      </c>
      <c r="I30" s="10">
        <v>0</v>
      </c>
      <c r="J30" s="10">
        <v>24</v>
      </c>
      <c r="K30" s="10">
        <v>24.5</v>
      </c>
      <c r="L30" s="2">
        <f t="shared" si="0"/>
        <v>3</v>
      </c>
      <c r="N30" s="3">
        <f t="shared" si="1"/>
        <v>3</v>
      </c>
    </row>
    <row r="31" spans="1:14" ht="15.75" x14ac:dyDescent="0.25">
      <c r="A31" s="10">
        <v>14</v>
      </c>
      <c r="B31" s="10">
        <v>15</v>
      </c>
      <c r="C31" s="10">
        <v>12</v>
      </c>
      <c r="D31" s="10"/>
      <c r="E31" s="9" t="s">
        <v>123</v>
      </c>
      <c r="F31" s="9" t="s">
        <v>38</v>
      </c>
      <c r="G31" s="11">
        <v>0</v>
      </c>
      <c r="H31" s="10">
        <v>3</v>
      </c>
      <c r="I31" s="10">
        <v>0</v>
      </c>
      <c r="J31" s="10">
        <v>23.5</v>
      </c>
      <c r="K31" s="10">
        <v>24</v>
      </c>
      <c r="L31" s="2">
        <f t="shared" si="0"/>
        <v>3</v>
      </c>
      <c r="N31" s="3">
        <f t="shared" si="1"/>
        <v>3</v>
      </c>
    </row>
    <row r="32" spans="1:14" ht="15.75" x14ac:dyDescent="0.25">
      <c r="A32" s="10">
        <v>15</v>
      </c>
      <c r="B32" s="10">
        <v>17</v>
      </c>
      <c r="C32" s="10">
        <v>13</v>
      </c>
      <c r="D32" s="10"/>
      <c r="E32" s="9" t="s">
        <v>211</v>
      </c>
      <c r="F32" s="9" t="s">
        <v>38</v>
      </c>
      <c r="G32" s="11">
        <v>0</v>
      </c>
      <c r="H32" s="10">
        <v>3</v>
      </c>
      <c r="I32" s="10">
        <v>0</v>
      </c>
      <c r="J32" s="10">
        <v>21.5</v>
      </c>
      <c r="K32" s="10">
        <v>23</v>
      </c>
      <c r="L32" s="2">
        <f t="shared" si="0"/>
        <v>3</v>
      </c>
      <c r="N32" s="3">
        <f t="shared" si="1"/>
        <v>3</v>
      </c>
    </row>
    <row r="33" spans="1:14" ht="15.75" x14ac:dyDescent="0.25">
      <c r="A33" s="10">
        <v>16</v>
      </c>
      <c r="B33" s="10">
        <v>12</v>
      </c>
      <c r="C33" s="10">
        <v>14</v>
      </c>
      <c r="D33" s="10"/>
      <c r="E33" s="9" t="s">
        <v>212</v>
      </c>
      <c r="F33" s="9" t="s">
        <v>38</v>
      </c>
      <c r="G33" s="11">
        <v>0</v>
      </c>
      <c r="H33" s="10">
        <v>3</v>
      </c>
      <c r="I33" s="10">
        <v>0</v>
      </c>
      <c r="J33" s="10">
        <v>17</v>
      </c>
      <c r="K33" s="10">
        <v>18.5</v>
      </c>
      <c r="L33" s="2">
        <f t="shared" si="0"/>
        <v>3</v>
      </c>
      <c r="N33" s="3">
        <f t="shared" si="1"/>
        <v>3</v>
      </c>
    </row>
    <row r="34" spans="1:14" ht="15.75" x14ac:dyDescent="0.25">
      <c r="A34" s="10">
        <v>17</v>
      </c>
      <c r="B34" s="10">
        <v>13</v>
      </c>
      <c r="C34" s="10">
        <v>15</v>
      </c>
      <c r="D34" s="10"/>
      <c r="E34" s="9" t="s">
        <v>122</v>
      </c>
      <c r="F34" s="9" t="s">
        <v>38</v>
      </c>
      <c r="G34" s="11">
        <v>0</v>
      </c>
      <c r="H34" s="10">
        <v>2.5</v>
      </c>
      <c r="I34" s="10">
        <v>0.5</v>
      </c>
      <c r="J34" s="10">
        <v>21.5</v>
      </c>
      <c r="K34" s="10">
        <v>22</v>
      </c>
      <c r="L34" s="2">
        <f t="shared" si="0"/>
        <v>2.5</v>
      </c>
      <c r="N34" s="3">
        <f t="shared" si="1"/>
        <v>2.5</v>
      </c>
    </row>
    <row r="35" spans="1:14" ht="15.75" x14ac:dyDescent="0.25">
      <c r="A35" s="10">
        <v>18</v>
      </c>
      <c r="B35" s="10">
        <v>8</v>
      </c>
      <c r="C35" s="10"/>
      <c r="D35" s="10">
        <v>3</v>
      </c>
      <c r="E35" s="9" t="s">
        <v>213</v>
      </c>
      <c r="F35" s="9" t="s">
        <v>38</v>
      </c>
      <c r="G35" s="11">
        <v>0</v>
      </c>
      <c r="H35" s="10">
        <v>2.5</v>
      </c>
      <c r="I35" s="10">
        <v>0.5</v>
      </c>
      <c r="J35" s="10">
        <v>16</v>
      </c>
      <c r="K35" s="10">
        <v>16.5</v>
      </c>
      <c r="L35" s="2">
        <f t="shared" si="0"/>
        <v>2.5</v>
      </c>
      <c r="N35" s="3">
        <f t="shared" si="1"/>
        <v>2.5</v>
      </c>
    </row>
    <row r="36" spans="1:14" ht="15.75" x14ac:dyDescent="0.25">
      <c r="A36" s="10">
        <v>19</v>
      </c>
      <c r="B36" s="10">
        <v>10</v>
      </c>
      <c r="C36" s="10">
        <v>16</v>
      </c>
      <c r="D36" s="10"/>
      <c r="E36" s="9" t="s">
        <v>214</v>
      </c>
      <c r="F36" s="9" t="s">
        <v>38</v>
      </c>
      <c r="G36" s="11">
        <v>0</v>
      </c>
      <c r="H36" s="10">
        <v>2</v>
      </c>
      <c r="I36" s="10">
        <v>1</v>
      </c>
      <c r="J36" s="10">
        <v>20.5</v>
      </c>
      <c r="K36" s="10">
        <v>22</v>
      </c>
      <c r="L36" s="2">
        <f t="shared" si="0"/>
        <v>2</v>
      </c>
      <c r="N36" s="3">
        <f t="shared" si="1"/>
        <v>2</v>
      </c>
    </row>
    <row r="37" spans="1:14" ht="15.75" x14ac:dyDescent="0.25">
      <c r="A37" s="10">
        <v>20</v>
      </c>
      <c r="B37" s="10">
        <v>21</v>
      </c>
      <c r="C37" s="10">
        <v>17</v>
      </c>
      <c r="D37" s="10"/>
      <c r="E37" s="9" t="s">
        <v>116</v>
      </c>
      <c r="F37" s="9" t="s">
        <v>38</v>
      </c>
      <c r="G37" s="11">
        <v>0</v>
      </c>
      <c r="H37" s="10">
        <v>2</v>
      </c>
      <c r="I37" s="10">
        <v>0</v>
      </c>
      <c r="J37" s="10">
        <v>20</v>
      </c>
      <c r="K37" s="10">
        <v>22</v>
      </c>
      <c r="L37" s="2">
        <f t="shared" si="0"/>
        <v>2</v>
      </c>
      <c r="N37" s="3">
        <f t="shared" si="1"/>
        <v>2</v>
      </c>
    </row>
    <row r="38" spans="1:14" ht="15.75" x14ac:dyDescent="0.25">
      <c r="A38" s="10">
        <v>21</v>
      </c>
      <c r="B38" s="10">
        <v>1</v>
      </c>
      <c r="C38" s="10"/>
      <c r="D38" s="10">
        <v>4</v>
      </c>
      <c r="E38" s="9" t="s">
        <v>215</v>
      </c>
      <c r="F38" s="9" t="s">
        <v>38</v>
      </c>
      <c r="G38" s="11">
        <v>0</v>
      </c>
      <c r="H38" s="10">
        <v>1.5</v>
      </c>
      <c r="I38" s="10">
        <v>0</v>
      </c>
      <c r="J38" s="10">
        <v>19.5</v>
      </c>
      <c r="K38" s="10">
        <v>20</v>
      </c>
      <c r="L38" s="2">
        <f t="shared" si="0"/>
        <v>1.5</v>
      </c>
      <c r="N38" s="3">
        <f t="shared" si="1"/>
        <v>1.5</v>
      </c>
    </row>
    <row r="39" spans="1:14" ht="15.75" x14ac:dyDescent="0.25">
      <c r="A39" s="10">
        <v>22</v>
      </c>
      <c r="B39" s="10">
        <v>5</v>
      </c>
      <c r="C39" s="10">
        <v>18</v>
      </c>
      <c r="D39" s="10"/>
      <c r="E39" s="9" t="s">
        <v>216</v>
      </c>
      <c r="F39" s="9" t="s">
        <v>38</v>
      </c>
      <c r="G39" s="11">
        <v>0</v>
      </c>
      <c r="H39" s="10">
        <v>0.5</v>
      </c>
      <c r="I39" s="10">
        <v>0</v>
      </c>
      <c r="J39" s="10">
        <v>18.5</v>
      </c>
      <c r="K39" s="10">
        <v>20</v>
      </c>
      <c r="L39" s="2">
        <f t="shared" si="0"/>
        <v>0.5</v>
      </c>
      <c r="N39" s="3">
        <f t="shared" si="1"/>
        <v>0.5</v>
      </c>
    </row>
    <row r="40" spans="1:14" ht="15.75" x14ac:dyDescent="0.25">
      <c r="A40" s="8"/>
      <c r="L40" s="2"/>
      <c r="N40" s="3"/>
    </row>
    <row r="41" spans="1:14" ht="15.75" x14ac:dyDescent="0.25">
      <c r="A41" s="5" t="s">
        <v>13</v>
      </c>
      <c r="L41" s="2"/>
      <c r="N41" s="3"/>
    </row>
    <row r="42" spans="1:14" ht="15.75" x14ac:dyDescent="0.25">
      <c r="A42" s="8" t="s">
        <v>148</v>
      </c>
      <c r="L42" s="2"/>
      <c r="N42" s="3"/>
    </row>
    <row r="43" spans="1:14" ht="15.75" x14ac:dyDescent="0.25">
      <c r="A43" s="8" t="s">
        <v>149</v>
      </c>
      <c r="L43" s="2"/>
      <c r="N43" s="3"/>
    </row>
    <row r="44" spans="1:14" ht="15.75" x14ac:dyDescent="0.25">
      <c r="A44" s="8" t="s">
        <v>150</v>
      </c>
      <c r="L44" s="2"/>
      <c r="N44" s="3"/>
    </row>
    <row r="45" spans="1:14" ht="15.75" x14ac:dyDescent="0.25">
      <c r="L45" s="2"/>
      <c r="N45" s="3"/>
    </row>
    <row r="46" spans="1:14" ht="15.75" x14ac:dyDescent="0.25">
      <c r="A46" s="7" t="s">
        <v>217</v>
      </c>
      <c r="L46" s="2"/>
      <c r="N46" s="3"/>
    </row>
    <row r="47" spans="1:14" ht="15.75" x14ac:dyDescent="0.25">
      <c r="A47" s="6" t="s">
        <v>14</v>
      </c>
      <c r="L47" s="2"/>
      <c r="N47" s="3"/>
    </row>
    <row r="48" spans="1:14" ht="15.75" x14ac:dyDescent="0.25">
      <c r="L48" s="2"/>
      <c r="N48" s="3"/>
    </row>
    <row r="49" spans="12:14" ht="15.75" x14ac:dyDescent="0.25">
      <c r="L49" s="2"/>
      <c r="N49" s="3"/>
    </row>
    <row r="50" spans="12:14" ht="15.75" x14ac:dyDescent="0.25">
      <c r="L50" s="2"/>
      <c r="N50" s="3"/>
    </row>
    <row r="51" spans="12:14" ht="15.75" x14ac:dyDescent="0.25">
      <c r="L51" s="2"/>
      <c r="N51" s="3"/>
    </row>
    <row r="52" spans="12:14" ht="15.75" x14ac:dyDescent="0.25">
      <c r="L52" s="2"/>
      <c r="N52" s="3"/>
    </row>
    <row r="53" spans="12:14" ht="15.75" x14ac:dyDescent="0.25">
      <c r="L53" s="2"/>
      <c r="N53" s="3"/>
    </row>
    <row r="54" spans="12:14" ht="15.75" x14ac:dyDescent="0.25">
      <c r="L54" s="2"/>
      <c r="N54" s="3"/>
    </row>
    <row r="55" spans="12:14" ht="15.75" x14ac:dyDescent="0.25">
      <c r="L55" s="2"/>
      <c r="N55" s="3"/>
    </row>
    <row r="56" spans="12:14" ht="15.75" x14ac:dyDescent="0.25">
      <c r="L56" s="2"/>
      <c r="N56" s="3"/>
    </row>
    <row r="57" spans="12:14" ht="15.75" x14ac:dyDescent="0.25">
      <c r="L57" s="2"/>
      <c r="N57" s="3"/>
    </row>
    <row r="58" spans="12:14" ht="15.75" x14ac:dyDescent="0.25">
      <c r="L58" s="2"/>
      <c r="N58" s="3"/>
    </row>
    <row r="59" spans="12:14" ht="15.75" x14ac:dyDescent="0.25">
      <c r="L59" s="2"/>
      <c r="N59" s="3"/>
    </row>
    <row r="60" spans="12:14" ht="15.75" x14ac:dyDescent="0.25">
      <c r="L60" s="2"/>
      <c r="N60" s="3"/>
    </row>
    <row r="61" spans="12:14" ht="15.75" x14ac:dyDescent="0.25">
      <c r="L61" s="2"/>
      <c r="N61" s="3"/>
    </row>
    <row r="62" spans="12:14" ht="15.75" x14ac:dyDescent="0.25">
      <c r="L62" s="2"/>
      <c r="N62" s="3"/>
    </row>
    <row r="63" spans="12:14" ht="15.75" x14ac:dyDescent="0.25">
      <c r="L63" s="2"/>
      <c r="N63" s="3"/>
    </row>
    <row r="64" spans="12:14" ht="15.75" x14ac:dyDescent="0.25">
      <c r="L64" s="2"/>
      <c r="N64" s="3"/>
    </row>
    <row r="65" spans="12:14" ht="15.75" x14ac:dyDescent="0.25">
      <c r="L65" s="2"/>
      <c r="N65" s="3"/>
    </row>
    <row r="66" spans="12:14" ht="15.75" x14ac:dyDescent="0.25">
      <c r="L66" s="2"/>
      <c r="N66" s="3"/>
    </row>
    <row r="67" spans="12:14" ht="15.75" x14ac:dyDescent="0.25">
      <c r="L67" s="2"/>
      <c r="N67" s="3"/>
    </row>
    <row r="68" spans="12:14" ht="15.75" x14ac:dyDescent="0.25">
      <c r="L68" s="2"/>
      <c r="N68" s="3"/>
    </row>
    <row r="69" spans="12:14" ht="15.75" x14ac:dyDescent="0.25">
      <c r="L69" s="2"/>
      <c r="N69" s="3"/>
    </row>
  </sheetData>
  <hyperlinks>
    <hyperlink ref="A43:K43" r:id="rId1" display="Všechny detaily tohoto turnaje naleznete pod  http://chess-results.com/tnr815252.aspx?lan=5" xr:uid="{AE8C43AB-09DF-4F00-897E-8B1CDF01F7D0}"/>
    <hyperlink ref="A44:K44" r:id="rId2" display="Chess-Tournament-Results-Server: Chess-Results" xr:uid="{57D0E830-A95B-47AB-9352-9846C111C243}"/>
    <hyperlink ref="A1:K1" r:id="rId3" display="Z turnajové databáze Chess-results http://chess-results.com" xr:uid="{A13BF8D4-56C3-4E57-A1C8-1C50FC7C9EB0}"/>
    <hyperlink ref="A46:K46" r:id="rId4" display="Všechny detaily tohoto turnaje naleznete pod  http://chess-results.com/tnr1011424.aspx?lan=5" xr:uid="{00000000-0004-0000-0000-000000000000}"/>
    <hyperlink ref="A47:K47" r:id="rId5" display="Chess-Tournament-Results-Server: Chess-Results" xr:uid="{00000000-0004-0000-0000-000001000000}"/>
    <hyperlink ref="A1:K1" r:id="rId6" display="Z turnajové databáze Chess-results http://chess-results.com" xr:uid="{00000000-0004-0000-0000-000002000000}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490D4-F9F2-4073-80E6-63DD3391447E}">
  <dimension ref="A1:O50"/>
  <sheetViews>
    <sheetView topLeftCell="A13" workbookViewId="0">
      <selection activeCell="C42" sqref="C42"/>
    </sheetView>
  </sheetViews>
  <sheetFormatPr defaultColWidth="9.140625" defaultRowHeight="15" x14ac:dyDescent="0.25"/>
  <cols>
    <col min="1" max="1" width="5.42578125" customWidth="1"/>
    <col min="2" max="2" width="4.140625" customWidth="1"/>
    <col min="3" max="3" width="24.28515625" bestFit="1" customWidth="1"/>
    <col min="4" max="4" width="4.140625" customWidth="1"/>
    <col min="5" max="5" width="6.5703125" bestFit="1" customWidth="1"/>
    <col min="6" max="6" width="4.85546875" bestFit="1" customWidth="1"/>
    <col min="7" max="7" width="24.140625" bestFit="1" customWidth="1"/>
    <col min="8" max="8" width="13.85546875" customWidth="1"/>
    <col min="9" max="9" width="4.85546875" customWidth="1"/>
    <col min="10" max="11" width="4.42578125" customWidth="1"/>
    <col min="12" max="12" width="13.85546875" bestFit="1" customWidth="1"/>
    <col min="13" max="13" width="16.7109375" bestFit="1" customWidth="1"/>
    <col min="14" max="15" width="12.140625" bestFit="1" customWidth="1"/>
  </cols>
  <sheetData>
    <row r="1" spans="1:1" x14ac:dyDescent="0.25">
      <c r="A1" s="6" t="s">
        <v>0</v>
      </c>
    </row>
    <row r="2" spans="1:1" x14ac:dyDescent="0.25">
      <c r="A2" s="5" t="s">
        <v>117</v>
      </c>
    </row>
    <row r="3" spans="1:1" x14ac:dyDescent="0.25">
      <c r="A3" s="8" t="s">
        <v>177</v>
      </c>
    </row>
    <row r="4" spans="1:1" x14ac:dyDescent="0.25">
      <c r="A4" s="8" t="s">
        <v>85</v>
      </c>
    </row>
    <row r="5" spans="1:1" x14ac:dyDescent="0.25">
      <c r="A5" s="8" t="s">
        <v>178</v>
      </c>
    </row>
    <row r="6" spans="1:1" x14ac:dyDescent="0.25">
      <c r="A6" s="8" t="s">
        <v>179</v>
      </c>
    </row>
    <row r="7" spans="1:1" x14ac:dyDescent="0.25">
      <c r="A7" s="8" t="s">
        <v>180</v>
      </c>
    </row>
    <row r="8" spans="1:1" x14ac:dyDescent="0.25">
      <c r="A8" s="8" t="s">
        <v>181</v>
      </c>
    </row>
    <row r="9" spans="1:1" x14ac:dyDescent="0.25">
      <c r="A9" s="8" t="s">
        <v>182</v>
      </c>
    </row>
    <row r="10" spans="1:1" x14ac:dyDescent="0.25">
      <c r="A10" s="8" t="s">
        <v>88</v>
      </c>
    </row>
    <row r="11" spans="1:1" x14ac:dyDescent="0.25">
      <c r="A11" s="8" t="s">
        <v>89</v>
      </c>
    </row>
    <row r="12" spans="1:1" x14ac:dyDescent="0.25">
      <c r="A12" s="8" t="s">
        <v>90</v>
      </c>
    </row>
    <row r="13" spans="1:1" x14ac:dyDescent="0.25">
      <c r="A13" s="8" t="s">
        <v>183</v>
      </c>
    </row>
    <row r="14" spans="1:1" x14ac:dyDescent="0.25">
      <c r="A14" s="8" t="s">
        <v>184</v>
      </c>
    </row>
    <row r="16" spans="1:1" x14ac:dyDescent="0.25">
      <c r="A16" s="35" t="s">
        <v>185</v>
      </c>
    </row>
    <row r="17" spans="1:15" x14ac:dyDescent="0.25">
      <c r="A17" s="5" t="s">
        <v>18</v>
      </c>
    </row>
    <row r="18" spans="1:15" ht="15.75" x14ac:dyDescent="0.25">
      <c r="A18" s="13" t="s">
        <v>1</v>
      </c>
      <c r="B18" s="13" t="s">
        <v>2</v>
      </c>
      <c r="C18" s="12" t="s">
        <v>3</v>
      </c>
      <c r="D18" s="12" t="s">
        <v>4</v>
      </c>
      <c r="E18" s="13" t="s">
        <v>143</v>
      </c>
      <c r="F18" s="14" t="s">
        <v>5</v>
      </c>
      <c r="G18" s="12" t="s">
        <v>6</v>
      </c>
      <c r="H18" s="13" t="s">
        <v>7</v>
      </c>
      <c r="I18" s="13" t="s">
        <v>8</v>
      </c>
      <c r="J18" s="13" t="s">
        <v>9</v>
      </c>
      <c r="K18" s="13" t="s">
        <v>21</v>
      </c>
      <c r="L18" s="4" t="s">
        <v>17</v>
      </c>
      <c r="M18" s="4" t="s">
        <v>15</v>
      </c>
      <c r="N18" s="4" t="s">
        <v>16</v>
      </c>
    </row>
    <row r="19" spans="1:15" ht="15.75" x14ac:dyDescent="0.25">
      <c r="A19" s="10">
        <v>1</v>
      </c>
      <c r="B19" s="10">
        <v>5</v>
      </c>
      <c r="C19" s="9" t="s">
        <v>119</v>
      </c>
      <c r="D19" s="9" t="s">
        <v>10</v>
      </c>
      <c r="E19" s="10"/>
      <c r="F19" s="11">
        <v>0</v>
      </c>
      <c r="G19" s="9" t="s">
        <v>22</v>
      </c>
      <c r="H19" s="10">
        <v>7</v>
      </c>
      <c r="I19" s="10">
        <v>0</v>
      </c>
      <c r="J19" s="10">
        <v>28</v>
      </c>
      <c r="K19" s="10">
        <v>29</v>
      </c>
      <c r="L19" s="2">
        <f>H19</f>
        <v>7</v>
      </c>
      <c r="M19">
        <v>20</v>
      </c>
      <c r="N19" s="3">
        <f>L19+M19</f>
        <v>27</v>
      </c>
      <c r="O19" s="3"/>
    </row>
    <row r="20" spans="1:15" ht="15.75" x14ac:dyDescent="0.25">
      <c r="A20" s="10">
        <v>2</v>
      </c>
      <c r="B20" s="10">
        <v>2</v>
      </c>
      <c r="C20" s="9" t="s">
        <v>124</v>
      </c>
      <c r="D20" s="9" t="s">
        <v>10</v>
      </c>
      <c r="E20" s="10"/>
      <c r="F20" s="11">
        <v>0</v>
      </c>
      <c r="G20" s="9" t="s">
        <v>25</v>
      </c>
      <c r="H20" s="10">
        <v>5.5</v>
      </c>
      <c r="I20" s="10">
        <v>0</v>
      </c>
      <c r="J20" s="10">
        <v>28</v>
      </c>
      <c r="K20" s="10">
        <v>31</v>
      </c>
      <c r="L20" s="2">
        <f t="shared" ref="L20:L42" si="0">H20</f>
        <v>5.5</v>
      </c>
      <c r="M20">
        <v>15</v>
      </c>
      <c r="N20" s="3">
        <f t="shared" ref="N20:N42" si="1">L20+M20</f>
        <v>20.5</v>
      </c>
      <c r="O20" s="3"/>
    </row>
    <row r="21" spans="1:15" ht="15.75" x14ac:dyDescent="0.25">
      <c r="A21" s="10">
        <v>3</v>
      </c>
      <c r="B21" s="10">
        <v>14</v>
      </c>
      <c r="C21" s="9" t="s">
        <v>125</v>
      </c>
      <c r="D21" s="9" t="s">
        <v>10</v>
      </c>
      <c r="E21" s="10"/>
      <c r="F21" s="11">
        <v>0</v>
      </c>
      <c r="G21" s="9" t="s">
        <v>25</v>
      </c>
      <c r="H21" s="10">
        <v>5</v>
      </c>
      <c r="I21" s="10">
        <v>0</v>
      </c>
      <c r="J21" s="10">
        <v>26.5</v>
      </c>
      <c r="K21" s="10">
        <v>29</v>
      </c>
      <c r="L21" s="2">
        <f t="shared" si="0"/>
        <v>5</v>
      </c>
      <c r="M21">
        <v>12</v>
      </c>
      <c r="N21" s="3">
        <f t="shared" si="1"/>
        <v>17</v>
      </c>
      <c r="O21" s="3"/>
    </row>
    <row r="22" spans="1:15" ht="15.75" x14ac:dyDescent="0.25">
      <c r="A22" s="10">
        <v>4</v>
      </c>
      <c r="B22" s="10">
        <v>24</v>
      </c>
      <c r="C22" s="9" t="s">
        <v>50</v>
      </c>
      <c r="D22" s="9" t="s">
        <v>10</v>
      </c>
      <c r="E22" s="10"/>
      <c r="F22" s="11">
        <v>0</v>
      </c>
      <c r="G22" s="9" t="s">
        <v>22</v>
      </c>
      <c r="H22" s="10">
        <v>5</v>
      </c>
      <c r="I22" s="10">
        <v>0</v>
      </c>
      <c r="J22" s="10">
        <v>25.5</v>
      </c>
      <c r="K22" s="10">
        <v>27.5</v>
      </c>
      <c r="L22" s="2">
        <f t="shared" si="0"/>
        <v>5</v>
      </c>
      <c r="M22">
        <v>10</v>
      </c>
      <c r="N22" s="3">
        <f t="shared" si="1"/>
        <v>15</v>
      </c>
      <c r="O22" s="3"/>
    </row>
    <row r="23" spans="1:15" ht="15.75" x14ac:dyDescent="0.25">
      <c r="A23" s="10">
        <v>5</v>
      </c>
      <c r="B23" s="10">
        <v>20</v>
      </c>
      <c r="C23" s="9" t="s">
        <v>80</v>
      </c>
      <c r="D23" s="9" t="s">
        <v>10</v>
      </c>
      <c r="E23" s="10" t="s">
        <v>147</v>
      </c>
      <c r="F23" s="11">
        <v>0</v>
      </c>
      <c r="G23" s="9" t="s">
        <v>11</v>
      </c>
      <c r="H23" s="10">
        <v>5</v>
      </c>
      <c r="I23" s="10">
        <v>0</v>
      </c>
      <c r="J23" s="10">
        <v>24.5</v>
      </c>
      <c r="K23" s="10">
        <v>27</v>
      </c>
      <c r="L23" s="2">
        <f t="shared" si="0"/>
        <v>5</v>
      </c>
      <c r="M23">
        <v>8</v>
      </c>
      <c r="N23" s="3">
        <f t="shared" si="1"/>
        <v>13</v>
      </c>
      <c r="O23" s="3"/>
    </row>
    <row r="24" spans="1:15" ht="15.75" x14ac:dyDescent="0.25">
      <c r="A24" s="10">
        <v>6</v>
      </c>
      <c r="B24" s="10">
        <v>9</v>
      </c>
      <c r="C24" s="9" t="s">
        <v>186</v>
      </c>
      <c r="D24" s="9" t="s">
        <v>10</v>
      </c>
      <c r="E24" s="10"/>
      <c r="F24" s="11">
        <v>0</v>
      </c>
      <c r="G24" s="9" t="s">
        <v>168</v>
      </c>
      <c r="H24" s="10">
        <v>4.5</v>
      </c>
      <c r="I24" s="10">
        <v>0</v>
      </c>
      <c r="J24" s="10">
        <v>29.5</v>
      </c>
      <c r="K24" s="10">
        <v>31.5</v>
      </c>
      <c r="L24" s="2">
        <f t="shared" si="0"/>
        <v>4.5</v>
      </c>
      <c r="M24">
        <v>6</v>
      </c>
      <c r="N24" s="3">
        <f t="shared" si="1"/>
        <v>10.5</v>
      </c>
    </row>
    <row r="25" spans="1:15" ht="15.75" x14ac:dyDescent="0.25">
      <c r="A25" s="10">
        <v>7</v>
      </c>
      <c r="B25" s="10">
        <v>23</v>
      </c>
      <c r="C25" s="9" t="s">
        <v>187</v>
      </c>
      <c r="D25" s="9" t="s">
        <v>188</v>
      </c>
      <c r="E25" s="10"/>
      <c r="F25" s="11">
        <v>0</v>
      </c>
      <c r="G25" s="9" t="s">
        <v>22</v>
      </c>
      <c r="H25" s="10">
        <v>4</v>
      </c>
      <c r="I25" s="10">
        <v>0</v>
      </c>
      <c r="J25" s="10">
        <v>25</v>
      </c>
      <c r="K25" s="10">
        <v>28</v>
      </c>
      <c r="L25" s="2">
        <f t="shared" si="0"/>
        <v>4</v>
      </c>
      <c r="M25">
        <v>4</v>
      </c>
      <c r="N25" s="3">
        <f t="shared" si="1"/>
        <v>8</v>
      </c>
    </row>
    <row r="26" spans="1:15" ht="15.75" x14ac:dyDescent="0.25">
      <c r="A26" s="10">
        <v>8</v>
      </c>
      <c r="B26" s="10">
        <v>6</v>
      </c>
      <c r="C26" s="9" t="s">
        <v>48</v>
      </c>
      <c r="D26" s="9" t="s">
        <v>10</v>
      </c>
      <c r="E26" s="10"/>
      <c r="F26" s="11">
        <v>0</v>
      </c>
      <c r="G26" s="9" t="s">
        <v>25</v>
      </c>
      <c r="H26" s="10">
        <v>4</v>
      </c>
      <c r="I26" s="10">
        <v>0</v>
      </c>
      <c r="J26" s="10">
        <v>24</v>
      </c>
      <c r="K26" s="10">
        <v>27</v>
      </c>
      <c r="L26" s="2">
        <f t="shared" si="0"/>
        <v>4</v>
      </c>
      <c r="M26">
        <v>3</v>
      </c>
      <c r="N26" s="3">
        <f t="shared" si="1"/>
        <v>7</v>
      </c>
    </row>
    <row r="27" spans="1:15" ht="15.75" x14ac:dyDescent="0.25">
      <c r="A27" s="10">
        <v>9</v>
      </c>
      <c r="B27" s="10">
        <v>7</v>
      </c>
      <c r="C27" s="9" t="s">
        <v>189</v>
      </c>
      <c r="D27" s="9" t="s">
        <v>10</v>
      </c>
      <c r="E27" s="10"/>
      <c r="F27" s="11">
        <v>0</v>
      </c>
      <c r="G27" s="9" t="s">
        <v>168</v>
      </c>
      <c r="H27" s="10">
        <v>4</v>
      </c>
      <c r="I27" s="10">
        <v>0</v>
      </c>
      <c r="J27" s="10">
        <v>24</v>
      </c>
      <c r="K27" s="10">
        <v>26</v>
      </c>
      <c r="L27" s="2">
        <f t="shared" si="0"/>
        <v>4</v>
      </c>
      <c r="M27">
        <v>2</v>
      </c>
      <c r="N27" s="3">
        <f t="shared" si="1"/>
        <v>6</v>
      </c>
    </row>
    <row r="28" spans="1:15" ht="15.75" x14ac:dyDescent="0.25">
      <c r="A28" s="10">
        <v>10</v>
      </c>
      <c r="B28" s="10">
        <v>19</v>
      </c>
      <c r="C28" s="9" t="s">
        <v>190</v>
      </c>
      <c r="D28" s="9" t="s">
        <v>10</v>
      </c>
      <c r="E28" s="10"/>
      <c r="F28" s="11">
        <v>0</v>
      </c>
      <c r="G28" s="9" t="s">
        <v>11</v>
      </c>
      <c r="H28" s="10">
        <v>4</v>
      </c>
      <c r="I28" s="10">
        <v>0</v>
      </c>
      <c r="J28" s="10">
        <v>21.5</v>
      </c>
      <c r="K28" s="10">
        <v>23.5</v>
      </c>
      <c r="L28" s="2">
        <f t="shared" si="0"/>
        <v>4</v>
      </c>
      <c r="M28">
        <v>1</v>
      </c>
      <c r="N28" s="3">
        <f t="shared" si="1"/>
        <v>5</v>
      </c>
    </row>
    <row r="29" spans="1:15" ht="15.75" x14ac:dyDescent="0.25">
      <c r="A29" s="10">
        <v>11</v>
      </c>
      <c r="B29" s="10">
        <v>1</v>
      </c>
      <c r="C29" s="9" t="s">
        <v>81</v>
      </c>
      <c r="D29" s="9" t="s">
        <v>10</v>
      </c>
      <c r="E29" s="10"/>
      <c r="F29" s="11">
        <v>0</v>
      </c>
      <c r="G29" s="9" t="s">
        <v>25</v>
      </c>
      <c r="H29" s="10">
        <v>3.5</v>
      </c>
      <c r="I29" s="10">
        <v>0</v>
      </c>
      <c r="J29" s="10">
        <v>26</v>
      </c>
      <c r="K29" s="10">
        <v>27</v>
      </c>
      <c r="L29" s="2">
        <f t="shared" si="0"/>
        <v>3.5</v>
      </c>
      <c r="N29" s="3">
        <f t="shared" si="1"/>
        <v>3.5</v>
      </c>
    </row>
    <row r="30" spans="1:15" ht="15.75" x14ac:dyDescent="0.25">
      <c r="A30" s="10">
        <v>12</v>
      </c>
      <c r="B30" s="10">
        <v>13</v>
      </c>
      <c r="C30" s="9" t="s">
        <v>191</v>
      </c>
      <c r="D30" s="9" t="s">
        <v>10</v>
      </c>
      <c r="E30" s="10"/>
      <c r="F30" s="11">
        <v>0</v>
      </c>
      <c r="G30" s="9" t="s">
        <v>168</v>
      </c>
      <c r="H30" s="10">
        <v>3.5</v>
      </c>
      <c r="I30" s="10">
        <v>0</v>
      </c>
      <c r="J30" s="10">
        <v>25.5</v>
      </c>
      <c r="K30" s="10">
        <v>28</v>
      </c>
      <c r="L30" s="2">
        <f t="shared" si="0"/>
        <v>3.5</v>
      </c>
      <c r="N30" s="3">
        <f t="shared" si="1"/>
        <v>3.5</v>
      </c>
    </row>
    <row r="31" spans="1:15" ht="15.75" x14ac:dyDescent="0.25">
      <c r="A31" s="10">
        <v>13</v>
      </c>
      <c r="B31" s="10">
        <v>11</v>
      </c>
      <c r="C31" s="9" t="s">
        <v>127</v>
      </c>
      <c r="D31" s="9" t="s">
        <v>10</v>
      </c>
      <c r="E31" s="10"/>
      <c r="F31" s="11">
        <v>0</v>
      </c>
      <c r="G31" s="9" t="s">
        <v>25</v>
      </c>
      <c r="H31" s="10">
        <v>3.5</v>
      </c>
      <c r="I31" s="10">
        <v>0</v>
      </c>
      <c r="J31" s="10">
        <v>16</v>
      </c>
      <c r="K31" s="10">
        <v>17</v>
      </c>
      <c r="L31" s="2">
        <f t="shared" si="0"/>
        <v>3.5</v>
      </c>
      <c r="N31" s="3">
        <f t="shared" si="1"/>
        <v>3.5</v>
      </c>
    </row>
    <row r="32" spans="1:15" ht="15.75" x14ac:dyDescent="0.25">
      <c r="A32" s="10">
        <v>14</v>
      </c>
      <c r="B32" s="10">
        <v>15</v>
      </c>
      <c r="C32" s="9" t="s">
        <v>123</v>
      </c>
      <c r="D32" s="9" t="s">
        <v>10</v>
      </c>
      <c r="E32" s="10"/>
      <c r="F32" s="11">
        <v>0</v>
      </c>
      <c r="G32" s="9" t="s">
        <v>12</v>
      </c>
      <c r="H32" s="10">
        <v>3</v>
      </c>
      <c r="I32" s="10">
        <v>0</v>
      </c>
      <c r="J32" s="10">
        <v>22.5</v>
      </c>
      <c r="K32" s="10">
        <v>24.5</v>
      </c>
      <c r="L32" s="2">
        <f t="shared" si="0"/>
        <v>3</v>
      </c>
      <c r="N32" s="3">
        <f t="shared" si="1"/>
        <v>3</v>
      </c>
    </row>
    <row r="33" spans="1:14" ht="15.75" x14ac:dyDescent="0.25">
      <c r="A33" s="10">
        <v>15</v>
      </c>
      <c r="B33" s="10">
        <v>16</v>
      </c>
      <c r="C33" s="9" t="s">
        <v>126</v>
      </c>
      <c r="D33" s="9" t="s">
        <v>10</v>
      </c>
      <c r="E33" s="10"/>
      <c r="F33" s="11">
        <v>0</v>
      </c>
      <c r="G33" s="9" t="s">
        <v>25</v>
      </c>
      <c r="H33" s="10">
        <v>3</v>
      </c>
      <c r="I33" s="10">
        <v>0</v>
      </c>
      <c r="J33" s="10">
        <v>22.5</v>
      </c>
      <c r="K33" s="10">
        <v>23.5</v>
      </c>
      <c r="L33" s="2">
        <f t="shared" si="0"/>
        <v>3</v>
      </c>
      <c r="N33" s="3">
        <f t="shared" si="1"/>
        <v>3</v>
      </c>
    </row>
    <row r="34" spans="1:14" ht="15.75" x14ac:dyDescent="0.25">
      <c r="A34" s="10">
        <v>16</v>
      </c>
      <c r="B34" s="10">
        <v>21</v>
      </c>
      <c r="C34" s="9" t="s">
        <v>192</v>
      </c>
      <c r="D34" s="9" t="s">
        <v>10</v>
      </c>
      <c r="E34" s="10"/>
      <c r="F34" s="11">
        <v>0</v>
      </c>
      <c r="G34" s="9" t="s">
        <v>11</v>
      </c>
      <c r="H34" s="10">
        <v>3</v>
      </c>
      <c r="I34" s="10">
        <v>0</v>
      </c>
      <c r="J34" s="10">
        <v>20</v>
      </c>
      <c r="K34" s="10">
        <v>22</v>
      </c>
      <c r="L34" s="2">
        <f t="shared" si="0"/>
        <v>3</v>
      </c>
      <c r="N34" s="3">
        <f t="shared" si="1"/>
        <v>3</v>
      </c>
    </row>
    <row r="35" spans="1:14" ht="15.75" x14ac:dyDescent="0.25">
      <c r="A35" s="10">
        <v>17</v>
      </c>
      <c r="B35" s="10">
        <v>18</v>
      </c>
      <c r="C35" s="9" t="s">
        <v>128</v>
      </c>
      <c r="D35" s="9" t="s">
        <v>10</v>
      </c>
      <c r="E35" s="10" t="s">
        <v>147</v>
      </c>
      <c r="F35" s="11">
        <v>0</v>
      </c>
      <c r="G35" s="9" t="s">
        <v>25</v>
      </c>
      <c r="H35" s="10">
        <v>3</v>
      </c>
      <c r="I35" s="10">
        <v>0</v>
      </c>
      <c r="J35" s="10">
        <v>16</v>
      </c>
      <c r="K35" s="10">
        <v>17</v>
      </c>
      <c r="L35" s="2">
        <f t="shared" si="0"/>
        <v>3</v>
      </c>
      <c r="N35" s="3">
        <f t="shared" si="1"/>
        <v>3</v>
      </c>
    </row>
    <row r="36" spans="1:14" ht="15.75" x14ac:dyDescent="0.25">
      <c r="A36" s="10">
        <v>18</v>
      </c>
      <c r="B36" s="10">
        <v>8</v>
      </c>
      <c r="C36" s="9" t="s">
        <v>193</v>
      </c>
      <c r="D36" s="9" t="s">
        <v>10</v>
      </c>
      <c r="E36" s="10" t="s">
        <v>147</v>
      </c>
      <c r="F36" s="11">
        <v>0</v>
      </c>
      <c r="G36" s="9" t="s">
        <v>26</v>
      </c>
      <c r="H36" s="10">
        <v>2.5</v>
      </c>
      <c r="I36" s="10">
        <v>0.5</v>
      </c>
      <c r="J36" s="10">
        <v>20</v>
      </c>
      <c r="K36" s="10">
        <v>21</v>
      </c>
      <c r="L36" s="2">
        <f t="shared" si="0"/>
        <v>2.5</v>
      </c>
      <c r="N36" s="3">
        <f t="shared" si="1"/>
        <v>2.5</v>
      </c>
    </row>
    <row r="37" spans="1:14" ht="15.75" x14ac:dyDescent="0.25">
      <c r="A37" s="10">
        <v>19</v>
      </c>
      <c r="B37" s="10">
        <v>3</v>
      </c>
      <c r="C37" s="9" t="s">
        <v>194</v>
      </c>
      <c r="D37" s="9" t="s">
        <v>188</v>
      </c>
      <c r="E37" s="10"/>
      <c r="F37" s="11">
        <v>0</v>
      </c>
      <c r="G37" s="9" t="s">
        <v>24</v>
      </c>
      <c r="H37" s="10">
        <v>2.5</v>
      </c>
      <c r="I37" s="10">
        <v>0.5</v>
      </c>
      <c r="J37" s="10">
        <v>17.5</v>
      </c>
      <c r="K37" s="10">
        <v>18.5</v>
      </c>
      <c r="L37" s="2">
        <f t="shared" si="0"/>
        <v>2.5</v>
      </c>
      <c r="N37" s="3">
        <f t="shared" si="1"/>
        <v>2.5</v>
      </c>
    </row>
    <row r="38" spans="1:14" ht="15.75" x14ac:dyDescent="0.25">
      <c r="A38" s="10">
        <v>20</v>
      </c>
      <c r="B38" s="10">
        <v>22</v>
      </c>
      <c r="C38" s="9" t="s">
        <v>195</v>
      </c>
      <c r="D38" s="9" t="s">
        <v>10</v>
      </c>
      <c r="E38" s="10"/>
      <c r="F38" s="11">
        <v>0</v>
      </c>
      <c r="G38" s="9" t="s">
        <v>25</v>
      </c>
      <c r="H38" s="10">
        <v>2</v>
      </c>
      <c r="I38" s="10">
        <v>0</v>
      </c>
      <c r="J38" s="10">
        <v>22</v>
      </c>
      <c r="K38" s="10">
        <v>24</v>
      </c>
      <c r="L38" s="2">
        <f t="shared" si="0"/>
        <v>2</v>
      </c>
      <c r="N38" s="3">
        <f t="shared" si="1"/>
        <v>2</v>
      </c>
    </row>
    <row r="39" spans="1:14" ht="15.75" x14ac:dyDescent="0.25">
      <c r="A39" s="10">
        <v>21</v>
      </c>
      <c r="B39" s="10">
        <v>12</v>
      </c>
      <c r="C39" s="9" t="s">
        <v>196</v>
      </c>
      <c r="D39" s="9" t="s">
        <v>10</v>
      </c>
      <c r="E39" s="10" t="s">
        <v>147</v>
      </c>
      <c r="F39" s="11">
        <v>0</v>
      </c>
      <c r="G39" s="9" t="s">
        <v>42</v>
      </c>
      <c r="H39" s="10">
        <v>2</v>
      </c>
      <c r="I39" s="10">
        <v>0</v>
      </c>
      <c r="J39" s="10">
        <v>21.5</v>
      </c>
      <c r="K39" s="10">
        <v>24</v>
      </c>
      <c r="L39" s="2">
        <f t="shared" si="0"/>
        <v>2</v>
      </c>
      <c r="N39" s="3">
        <f t="shared" si="1"/>
        <v>2</v>
      </c>
    </row>
    <row r="40" spans="1:14" ht="15.75" x14ac:dyDescent="0.25">
      <c r="A40" s="10">
        <v>22</v>
      </c>
      <c r="B40" s="10">
        <v>10</v>
      </c>
      <c r="C40" s="9" t="s">
        <v>121</v>
      </c>
      <c r="D40" s="9" t="s">
        <v>10</v>
      </c>
      <c r="E40" s="10"/>
      <c r="F40" s="11">
        <v>0</v>
      </c>
      <c r="G40" s="9" t="s">
        <v>23</v>
      </c>
      <c r="H40" s="10">
        <v>2</v>
      </c>
      <c r="I40" s="10">
        <v>0</v>
      </c>
      <c r="J40" s="10">
        <v>20.5</v>
      </c>
      <c r="K40" s="10">
        <v>23</v>
      </c>
      <c r="L40" s="2">
        <f t="shared" si="0"/>
        <v>2</v>
      </c>
      <c r="N40" s="3">
        <f t="shared" si="1"/>
        <v>2</v>
      </c>
    </row>
    <row r="41" spans="1:14" ht="15.75" x14ac:dyDescent="0.25">
      <c r="A41" s="10">
        <v>23</v>
      </c>
      <c r="B41" s="10">
        <v>17</v>
      </c>
      <c r="C41" s="9" t="s">
        <v>197</v>
      </c>
      <c r="D41" s="9" t="s">
        <v>10</v>
      </c>
      <c r="E41" s="10" t="s">
        <v>147</v>
      </c>
      <c r="F41" s="11">
        <v>0</v>
      </c>
      <c r="G41" s="9" t="s">
        <v>11</v>
      </c>
      <c r="H41" s="10">
        <v>1.5</v>
      </c>
      <c r="I41" s="10">
        <v>0</v>
      </c>
      <c r="J41" s="10">
        <v>19.5</v>
      </c>
      <c r="K41" s="10">
        <v>20</v>
      </c>
      <c r="L41" s="2">
        <f t="shared" si="0"/>
        <v>1.5</v>
      </c>
      <c r="N41" s="3">
        <f t="shared" si="1"/>
        <v>1.5</v>
      </c>
    </row>
    <row r="42" spans="1:14" ht="15.75" x14ac:dyDescent="0.25">
      <c r="A42" s="10">
        <v>24</v>
      </c>
      <c r="B42" s="10">
        <v>4</v>
      </c>
      <c r="C42" s="9" t="s">
        <v>198</v>
      </c>
      <c r="D42" s="9" t="s">
        <v>188</v>
      </c>
      <c r="E42" s="10"/>
      <c r="F42" s="11">
        <v>0</v>
      </c>
      <c r="G42" s="9" t="s">
        <v>22</v>
      </c>
      <c r="H42" s="10">
        <v>1</v>
      </c>
      <c r="I42" s="10">
        <v>0</v>
      </c>
      <c r="J42" s="10">
        <v>18</v>
      </c>
      <c r="K42" s="10">
        <v>19</v>
      </c>
      <c r="L42" s="2">
        <f t="shared" si="0"/>
        <v>1</v>
      </c>
      <c r="N42" s="3">
        <f t="shared" si="1"/>
        <v>1</v>
      </c>
    </row>
    <row r="44" spans="1:14" x14ac:dyDescent="0.25">
      <c r="A44" s="5" t="s">
        <v>13</v>
      </c>
    </row>
    <row r="45" spans="1:14" x14ac:dyDescent="0.25">
      <c r="A45" s="8" t="s">
        <v>148</v>
      </c>
    </row>
    <row r="46" spans="1:14" x14ac:dyDescent="0.25">
      <c r="A46" s="8" t="s">
        <v>149</v>
      </c>
    </row>
    <row r="47" spans="1:14" x14ac:dyDescent="0.25">
      <c r="A47" s="8" t="s">
        <v>150</v>
      </c>
    </row>
    <row r="49" spans="1:1" x14ac:dyDescent="0.25">
      <c r="A49" s="7" t="s">
        <v>199</v>
      </c>
    </row>
    <row r="50" spans="1:1" x14ac:dyDescent="0.25">
      <c r="A50" s="6" t="s">
        <v>14</v>
      </c>
    </row>
  </sheetData>
  <hyperlinks>
    <hyperlink ref="A49:K49" r:id="rId1" display="Všechny detaily tohoto turnaje naleznete pod  http://chess-results.com/tnr1017911.aspx?lan=5" xr:uid="{00000000-0004-0000-0000-000000000000}"/>
    <hyperlink ref="A50:K50" r:id="rId2" display="Chess-Tournament-Results-Server: Chess-Results" xr:uid="{00000000-0004-0000-0000-000001000000}"/>
    <hyperlink ref="A1:K1" r:id="rId3" display="Z turnajové databáze Chess-results http://chess-results.com" xr:uid="{00000000-0004-0000-0000-000002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Celkově U18</vt:lpstr>
      <vt:lpstr>Celkově U16</vt:lpstr>
      <vt:lpstr>Celkově U14</vt:lpstr>
      <vt:lpstr>Celkově U12</vt:lpstr>
      <vt:lpstr>Celkově U10</vt:lpstr>
      <vt:lpstr>Celkově U08</vt:lpstr>
      <vt:lpstr>1-Jablonec-U16-U18</vt:lpstr>
      <vt:lpstr>2-Varnsdorf-U16-U18</vt:lpstr>
      <vt:lpstr>1-Jablonec-U12-U14</vt:lpstr>
      <vt:lpstr>2-Varnsdorf-U12-U14</vt:lpstr>
      <vt:lpstr>1-Jablonec-U08-U10</vt:lpstr>
      <vt:lpstr>2-Varnsdorf-U08-U10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Bělaška</dc:creator>
  <cp:lastModifiedBy>Přemysl Bělaška</cp:lastModifiedBy>
  <cp:lastPrinted>2022-03-03T17:24:23Z</cp:lastPrinted>
  <dcterms:created xsi:type="dcterms:W3CDTF">2021-10-19T20:19:44Z</dcterms:created>
  <dcterms:modified xsi:type="dcterms:W3CDTF">2024-10-15T20:33:43Z</dcterms:modified>
</cp:coreProperties>
</file>