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10639441e62edec/Dokumenty/"/>
    </mc:Choice>
  </mc:AlternateContent>
  <xr:revisionPtr revIDLastSave="2451" documentId="8_{0F0B2B23-1440-4558-B610-448CCBDEA228}" xr6:coauthVersionLast="47" xr6:coauthVersionMax="47" xr10:uidLastSave="{BD789430-2AF1-4DA1-8164-C25498010A1C}"/>
  <bookViews>
    <workbookView xWindow="-120" yWindow="-120" windowWidth="29040" windowHeight="15720" tabRatio="842" xr2:uid="{00000000-000D-0000-FFFF-FFFF00000000}"/>
  </bookViews>
  <sheets>
    <sheet name="Celkově U18" sheetId="35" r:id="rId1"/>
    <sheet name="Celkově U16" sheetId="36" r:id="rId2"/>
    <sheet name="Celkově U14" sheetId="37" r:id="rId3"/>
    <sheet name="Celkově U12" sheetId="38" r:id="rId4"/>
    <sheet name="Celkově U10" sheetId="39" r:id="rId5"/>
    <sheet name="Celkově U08" sheetId="40" r:id="rId6"/>
    <sheet name="1-Jablonec-U16-U18" sheetId="28" r:id="rId7"/>
    <sheet name="2-Varnsdorf-U16-U18" sheetId="54" r:id="rId8"/>
    <sheet name="3-Frýdlant-U16-U18" sheetId="57" r:id="rId9"/>
    <sheet name="4-Liberec-U16-U18" sheetId="60" r:id="rId10"/>
    <sheet name="4-Liberec-Elite" sheetId="61" r:id="rId11"/>
    <sheet name="1-Jablonec-U12-U14" sheetId="29" r:id="rId12"/>
    <sheet name="2-Varnsdorf-U12-U14" sheetId="32" r:id="rId13"/>
    <sheet name="3-Frýdlant-U12-U14" sheetId="56" r:id="rId14"/>
    <sheet name="4-Liberec-U12-U14" sheetId="59" r:id="rId15"/>
    <sheet name="1-Jablonec-U08-U10" sheetId="30" r:id="rId16"/>
    <sheet name="2-Varnsdorf-U08-U10" sheetId="33" r:id="rId17"/>
    <sheet name="3-Frýdlant-U08-U10" sheetId="55" r:id="rId18"/>
    <sheet name="4-Liberec-U08-U10" sheetId="5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37" l="1"/>
  <c r="A7" i="36"/>
  <c r="A6" i="36"/>
  <c r="A5" i="36"/>
  <c r="A5" i="39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" i="40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5" i="40"/>
  <c r="A4" i="40"/>
  <c r="L68" i="39"/>
  <c r="L67" i="39"/>
  <c r="L65" i="39"/>
  <c r="L64" i="39"/>
  <c r="L18" i="40"/>
  <c r="L17" i="40"/>
  <c r="L63" i="39"/>
  <c r="L62" i="39"/>
  <c r="L61" i="39"/>
  <c r="L16" i="40"/>
  <c r="L14" i="40"/>
  <c r="L58" i="39"/>
  <c r="L57" i="39"/>
  <c r="L56" i="39"/>
  <c r="L13" i="40"/>
  <c r="L12" i="40"/>
  <c r="L59" i="39"/>
  <c r="L11" i="40"/>
  <c r="L51" i="39"/>
  <c r="L9" i="40"/>
  <c r="L31" i="39"/>
  <c r="L55" i="39"/>
  <c r="L30" i="39"/>
  <c r="L29" i="39"/>
  <c r="L66" i="39"/>
  <c r="L28" i="39"/>
  <c r="L49" i="39"/>
  <c r="L48" i="39"/>
  <c r="L47" i="39"/>
  <c r="L46" i="39"/>
  <c r="L45" i="39"/>
  <c r="L36" i="39"/>
  <c r="L13" i="39"/>
  <c r="L10" i="39"/>
  <c r="A9" i="38"/>
  <c r="A8" i="38"/>
  <c r="A7" i="38"/>
  <c r="L24" i="38"/>
  <c r="A5" i="37"/>
  <c r="A6" i="37" s="1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L58" i="38"/>
  <c r="L57" i="38"/>
  <c r="L54" i="38"/>
  <c r="L53" i="38"/>
  <c r="L41" i="37"/>
  <c r="L40" i="37"/>
  <c r="L52" i="38"/>
  <c r="L49" i="38"/>
  <c r="L48" i="38"/>
  <c r="L23" i="38"/>
  <c r="L47" i="38"/>
  <c r="L38" i="37"/>
  <c r="L46" i="38"/>
  <c r="L45" i="38"/>
  <c r="L44" i="38"/>
  <c r="L37" i="37"/>
  <c r="L36" i="38"/>
  <c r="L33" i="37"/>
  <c r="A8" i="36"/>
  <c r="A9" i="36" s="1"/>
  <c r="A10" i="36" s="1"/>
  <c r="A11" i="36" s="1"/>
  <c r="A12" i="36" s="1"/>
  <c r="A4" i="36"/>
  <c r="L31" i="37"/>
  <c r="L26" i="37"/>
  <c r="L23" i="37"/>
  <c r="L21" i="37"/>
  <c r="L13" i="38"/>
  <c r="L11" i="38"/>
  <c r="L23" i="36"/>
  <c r="L18" i="36"/>
  <c r="L15" i="36"/>
  <c r="L11" i="36"/>
  <c r="L29" i="36"/>
  <c r="L7" i="35"/>
  <c r="A5" i="35"/>
  <c r="A6" i="35" s="1"/>
  <c r="A7" i="35" s="1"/>
  <c r="A8" i="35" s="1"/>
  <c r="L5" i="35"/>
  <c r="L4" i="35"/>
  <c r="L25" i="61"/>
  <c r="N25" i="61" s="1"/>
  <c r="L24" i="61"/>
  <c r="N24" i="61" s="1"/>
  <c r="L23" i="61"/>
  <c r="N23" i="61" s="1"/>
  <c r="N22" i="61"/>
  <c r="L22" i="61"/>
  <c r="L21" i="61"/>
  <c r="N21" i="61" s="1"/>
  <c r="L20" i="61"/>
  <c r="N20" i="61" s="1"/>
  <c r="L19" i="61"/>
  <c r="N19" i="61" s="1"/>
  <c r="L18" i="61"/>
  <c r="N18" i="61" s="1"/>
  <c r="L27" i="60"/>
  <c r="N27" i="60" s="1"/>
  <c r="L26" i="60"/>
  <c r="N26" i="60" s="1"/>
  <c r="L25" i="60"/>
  <c r="N25" i="60" s="1"/>
  <c r="L24" i="60"/>
  <c r="N24" i="60" s="1"/>
  <c r="L23" i="60"/>
  <c r="N23" i="60" s="1"/>
  <c r="N22" i="60"/>
  <c r="L22" i="60"/>
  <c r="L21" i="60"/>
  <c r="N21" i="60" s="1"/>
  <c r="N20" i="60"/>
  <c r="L20" i="60"/>
  <c r="L19" i="60"/>
  <c r="N19" i="60" s="1"/>
  <c r="L18" i="60"/>
  <c r="N18" i="60" s="1"/>
  <c r="L68" i="59"/>
  <c r="N68" i="59" s="1"/>
  <c r="L67" i="59"/>
  <c r="N67" i="59" s="1"/>
  <c r="N66" i="59"/>
  <c r="L66" i="59"/>
  <c r="N65" i="59"/>
  <c r="L65" i="59"/>
  <c r="L64" i="59"/>
  <c r="N64" i="59" s="1"/>
  <c r="N63" i="59"/>
  <c r="L63" i="59"/>
  <c r="L62" i="59"/>
  <c r="N62" i="59" s="1"/>
  <c r="L61" i="59"/>
  <c r="N61" i="59" s="1"/>
  <c r="N60" i="59"/>
  <c r="L60" i="59"/>
  <c r="N59" i="59"/>
  <c r="L59" i="59"/>
  <c r="L58" i="59"/>
  <c r="N58" i="59" s="1"/>
  <c r="N57" i="59"/>
  <c r="L57" i="59"/>
  <c r="L56" i="59"/>
  <c r="N56" i="59" s="1"/>
  <c r="L55" i="59"/>
  <c r="N55" i="59" s="1"/>
  <c r="N54" i="59"/>
  <c r="L54" i="59"/>
  <c r="N53" i="59"/>
  <c r="L53" i="59"/>
  <c r="L52" i="59"/>
  <c r="N52" i="59" s="1"/>
  <c r="N51" i="59"/>
  <c r="L51" i="59"/>
  <c r="L50" i="59"/>
  <c r="N50" i="59" s="1"/>
  <c r="L49" i="59"/>
  <c r="N49" i="59" s="1"/>
  <c r="N48" i="59"/>
  <c r="L48" i="59"/>
  <c r="N47" i="59"/>
  <c r="L47" i="59"/>
  <c r="L46" i="59"/>
  <c r="N46" i="59" s="1"/>
  <c r="N45" i="59"/>
  <c r="L45" i="59"/>
  <c r="L44" i="59"/>
  <c r="N44" i="59" s="1"/>
  <c r="L43" i="59"/>
  <c r="N43" i="59" s="1"/>
  <c r="N42" i="59"/>
  <c r="L42" i="59"/>
  <c r="N41" i="59"/>
  <c r="L41" i="59"/>
  <c r="L40" i="59"/>
  <c r="N40" i="59" s="1"/>
  <c r="N39" i="59"/>
  <c r="L39" i="59"/>
  <c r="L38" i="59"/>
  <c r="N38" i="59" s="1"/>
  <c r="L37" i="59"/>
  <c r="N37" i="59" s="1"/>
  <c r="N36" i="59"/>
  <c r="L36" i="59"/>
  <c r="N35" i="59"/>
  <c r="L35" i="59"/>
  <c r="L34" i="59"/>
  <c r="N34" i="59" s="1"/>
  <c r="N33" i="59"/>
  <c r="L33" i="59"/>
  <c r="L32" i="59"/>
  <c r="N32" i="59" s="1"/>
  <c r="L31" i="59"/>
  <c r="N31" i="59" s="1"/>
  <c r="N30" i="59"/>
  <c r="L30" i="59"/>
  <c r="N29" i="59"/>
  <c r="L29" i="59"/>
  <c r="L28" i="59"/>
  <c r="N28" i="59" s="1"/>
  <c r="N27" i="59"/>
  <c r="L27" i="59"/>
  <c r="L26" i="59"/>
  <c r="N26" i="59" s="1"/>
  <c r="L25" i="59"/>
  <c r="N25" i="59" s="1"/>
  <c r="N24" i="59"/>
  <c r="L24" i="59"/>
  <c r="N23" i="59"/>
  <c r="L23" i="59"/>
  <c r="L22" i="59"/>
  <c r="N22" i="59" s="1"/>
  <c r="N21" i="59"/>
  <c r="L21" i="59"/>
  <c r="L20" i="59"/>
  <c r="N20" i="59" s="1"/>
  <c r="L19" i="59"/>
  <c r="N19" i="59" s="1"/>
  <c r="N18" i="59"/>
  <c r="L18" i="59"/>
  <c r="L62" i="58"/>
  <c r="N62" i="58" s="1"/>
  <c r="L61" i="58"/>
  <c r="N61" i="58" s="1"/>
  <c r="L60" i="58"/>
  <c r="N60" i="58" s="1"/>
  <c r="L59" i="58"/>
  <c r="N59" i="58" s="1"/>
  <c r="L58" i="58"/>
  <c r="N58" i="58" s="1"/>
  <c r="L57" i="58"/>
  <c r="N57" i="58" s="1"/>
  <c r="L56" i="58"/>
  <c r="N56" i="58" s="1"/>
  <c r="L55" i="58"/>
  <c r="N55" i="58" s="1"/>
  <c r="L54" i="58"/>
  <c r="N54" i="58" s="1"/>
  <c r="L53" i="58"/>
  <c r="N53" i="58" s="1"/>
  <c r="L52" i="58"/>
  <c r="N52" i="58" s="1"/>
  <c r="L51" i="58"/>
  <c r="N51" i="58" s="1"/>
  <c r="L50" i="58"/>
  <c r="N50" i="58" s="1"/>
  <c r="L49" i="58"/>
  <c r="N49" i="58" s="1"/>
  <c r="L48" i="58"/>
  <c r="N48" i="58" s="1"/>
  <c r="L47" i="58"/>
  <c r="N47" i="58" s="1"/>
  <c r="L46" i="58"/>
  <c r="N46" i="58" s="1"/>
  <c r="L45" i="58"/>
  <c r="N45" i="58" s="1"/>
  <c r="L44" i="58"/>
  <c r="N44" i="58" s="1"/>
  <c r="L43" i="58"/>
  <c r="N43" i="58" s="1"/>
  <c r="L42" i="58"/>
  <c r="N42" i="58" s="1"/>
  <c r="L41" i="58"/>
  <c r="N41" i="58" s="1"/>
  <c r="L40" i="58"/>
  <c r="N40" i="58" s="1"/>
  <c r="L39" i="58"/>
  <c r="N39" i="58" s="1"/>
  <c r="L38" i="58"/>
  <c r="N38" i="58" s="1"/>
  <c r="L37" i="58"/>
  <c r="N37" i="58" s="1"/>
  <c r="L36" i="58"/>
  <c r="N36" i="58" s="1"/>
  <c r="L35" i="58"/>
  <c r="N35" i="58" s="1"/>
  <c r="L34" i="58"/>
  <c r="N34" i="58" s="1"/>
  <c r="L33" i="58"/>
  <c r="N33" i="58" s="1"/>
  <c r="L32" i="58"/>
  <c r="N32" i="58" s="1"/>
  <c r="L31" i="58"/>
  <c r="N31" i="58" s="1"/>
  <c r="L30" i="58"/>
  <c r="N30" i="58" s="1"/>
  <c r="L29" i="58"/>
  <c r="N29" i="58" s="1"/>
  <c r="L28" i="58"/>
  <c r="N28" i="58" s="1"/>
  <c r="L27" i="58"/>
  <c r="N27" i="58" s="1"/>
  <c r="L26" i="58"/>
  <c r="N26" i="58" s="1"/>
  <c r="L25" i="58"/>
  <c r="N25" i="58" s="1"/>
  <c r="L24" i="58"/>
  <c r="N24" i="58" s="1"/>
  <c r="L23" i="58"/>
  <c r="N23" i="58" s="1"/>
  <c r="L22" i="58"/>
  <c r="N22" i="58" s="1"/>
  <c r="L21" i="58"/>
  <c r="N21" i="58" s="1"/>
  <c r="L20" i="58"/>
  <c r="N20" i="58" s="1"/>
  <c r="L19" i="58"/>
  <c r="N19" i="58" s="1"/>
  <c r="L18" i="58"/>
  <c r="N18" i="58" s="1"/>
  <c r="L17" i="58"/>
  <c r="N17" i="58" s="1"/>
  <c r="L16" i="58"/>
  <c r="N16" i="58" s="1"/>
  <c r="L15" i="58"/>
  <c r="N15" i="58" s="1"/>
  <c r="L14" i="58"/>
  <c r="N14" i="58" s="1"/>
  <c r="L13" i="58"/>
  <c r="N13" i="58" s="1"/>
  <c r="L12" i="58"/>
  <c r="N12" i="58" s="1"/>
  <c r="N11" i="58"/>
  <c r="L11" i="58"/>
  <c r="L10" i="58"/>
  <c r="N10" i="58" s="1"/>
  <c r="L9" i="58"/>
  <c r="N9" i="58" s="1"/>
  <c r="L8" i="58"/>
  <c r="N8" i="58" s="1"/>
  <c r="L7" i="58"/>
  <c r="N7" i="58" s="1"/>
  <c r="L6" i="58"/>
  <c r="N6" i="58" s="1"/>
  <c r="L22" i="36"/>
  <c r="L21" i="36"/>
  <c r="L27" i="36"/>
  <c r="L24" i="36"/>
  <c r="L20" i="36"/>
  <c r="L16" i="36"/>
  <c r="A4" i="38"/>
  <c r="A5" i="38" s="1"/>
  <c r="A6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41" i="38" s="1"/>
  <c r="A42" i="38" s="1"/>
  <c r="A43" i="38" s="1"/>
  <c r="A44" i="38" s="1"/>
  <c r="A45" i="38" s="1"/>
  <c r="A46" i="38" s="1"/>
  <c r="A47" i="38" s="1"/>
  <c r="A48" i="38" s="1"/>
  <c r="A49" i="38" s="1"/>
  <c r="A50" i="38" s="1"/>
  <c r="A51" i="38" s="1"/>
  <c r="A52" i="38" s="1"/>
  <c r="A53" i="38" s="1"/>
  <c r="A54" i="38" s="1"/>
  <c r="A55" i="38" s="1"/>
  <c r="A56" i="38" s="1"/>
  <c r="A57" i="38" s="1"/>
  <c r="A58" i="38" s="1"/>
  <c r="A59" i="38" s="1"/>
  <c r="L43" i="37"/>
  <c r="L42" i="37"/>
  <c r="L56" i="38"/>
  <c r="L33" i="38"/>
  <c r="L43" i="38"/>
  <c r="L42" i="38"/>
  <c r="L19" i="38"/>
  <c r="L34" i="38"/>
  <c r="L34" i="37"/>
  <c r="L32" i="38"/>
  <c r="L32" i="37"/>
  <c r="L5" i="38"/>
  <c r="L10" i="40"/>
  <c r="L60" i="39"/>
  <c r="L44" i="39"/>
  <c r="L35" i="39"/>
  <c r="L20" i="39"/>
  <c r="L12" i="39"/>
  <c r="K33" i="57"/>
  <c r="M33" i="57" s="1"/>
  <c r="K32" i="57"/>
  <c r="M32" i="57" s="1"/>
  <c r="K31" i="57"/>
  <c r="M31" i="57" s="1"/>
  <c r="K30" i="57"/>
  <c r="M30" i="57" s="1"/>
  <c r="K29" i="57"/>
  <c r="M29" i="57" s="1"/>
  <c r="K28" i="57"/>
  <c r="M28" i="57" s="1"/>
  <c r="K27" i="57"/>
  <c r="M27" i="57" s="1"/>
  <c r="K26" i="57"/>
  <c r="M26" i="57" s="1"/>
  <c r="K25" i="57"/>
  <c r="M25" i="57" s="1"/>
  <c r="K24" i="57"/>
  <c r="M24" i="57" s="1"/>
  <c r="K23" i="57"/>
  <c r="M23" i="57" s="1"/>
  <c r="M22" i="57"/>
  <c r="K22" i="57"/>
  <c r="K21" i="57"/>
  <c r="M21" i="57" s="1"/>
  <c r="K20" i="57"/>
  <c r="M20" i="57" s="1"/>
  <c r="K19" i="57"/>
  <c r="M19" i="57" s="1"/>
  <c r="K61" i="56"/>
  <c r="M61" i="56" s="1"/>
  <c r="K60" i="56"/>
  <c r="M60" i="56" s="1"/>
  <c r="K59" i="56"/>
  <c r="M59" i="56" s="1"/>
  <c r="K58" i="56"/>
  <c r="M58" i="56" s="1"/>
  <c r="K57" i="56"/>
  <c r="M57" i="56" s="1"/>
  <c r="K56" i="56"/>
  <c r="M56" i="56" s="1"/>
  <c r="K55" i="56"/>
  <c r="M55" i="56" s="1"/>
  <c r="K54" i="56"/>
  <c r="M54" i="56" s="1"/>
  <c r="K53" i="56"/>
  <c r="M53" i="56" s="1"/>
  <c r="K52" i="56"/>
  <c r="M52" i="56" s="1"/>
  <c r="K51" i="56"/>
  <c r="M51" i="56" s="1"/>
  <c r="K50" i="56"/>
  <c r="M50" i="56" s="1"/>
  <c r="K49" i="56"/>
  <c r="M49" i="56" s="1"/>
  <c r="K48" i="56"/>
  <c r="M48" i="56" s="1"/>
  <c r="K47" i="56"/>
  <c r="M47" i="56" s="1"/>
  <c r="K46" i="56"/>
  <c r="M46" i="56" s="1"/>
  <c r="K45" i="56"/>
  <c r="M45" i="56" s="1"/>
  <c r="K44" i="56"/>
  <c r="M44" i="56" s="1"/>
  <c r="K43" i="56"/>
  <c r="M43" i="56" s="1"/>
  <c r="K42" i="56"/>
  <c r="M42" i="56" s="1"/>
  <c r="K41" i="56"/>
  <c r="M41" i="56" s="1"/>
  <c r="K40" i="56"/>
  <c r="M40" i="56" s="1"/>
  <c r="K39" i="56"/>
  <c r="M39" i="56" s="1"/>
  <c r="K38" i="56"/>
  <c r="M38" i="56" s="1"/>
  <c r="M37" i="56"/>
  <c r="K37" i="56"/>
  <c r="K36" i="56"/>
  <c r="M36" i="56" s="1"/>
  <c r="K35" i="56"/>
  <c r="M35" i="56" s="1"/>
  <c r="K34" i="56"/>
  <c r="M34" i="56" s="1"/>
  <c r="K33" i="56"/>
  <c r="M33" i="56" s="1"/>
  <c r="K32" i="56"/>
  <c r="M32" i="56" s="1"/>
  <c r="M31" i="56"/>
  <c r="K31" i="56"/>
  <c r="K30" i="56"/>
  <c r="M30" i="56" s="1"/>
  <c r="K29" i="56"/>
  <c r="M29" i="56" s="1"/>
  <c r="K28" i="56"/>
  <c r="M28" i="56" s="1"/>
  <c r="K27" i="56"/>
  <c r="M27" i="56" s="1"/>
  <c r="K26" i="56"/>
  <c r="M26" i="56" s="1"/>
  <c r="M25" i="56"/>
  <c r="K25" i="56"/>
  <c r="K24" i="56"/>
  <c r="M24" i="56" s="1"/>
  <c r="K23" i="56"/>
  <c r="M23" i="56" s="1"/>
  <c r="K22" i="56"/>
  <c r="M22" i="56" s="1"/>
  <c r="M21" i="56"/>
  <c r="K21" i="56"/>
  <c r="K20" i="56"/>
  <c r="M20" i="56" s="1"/>
  <c r="M19" i="56"/>
  <c r="K19" i="56"/>
  <c r="M45" i="55"/>
  <c r="M44" i="55"/>
  <c r="M43" i="55"/>
  <c r="M42" i="55"/>
  <c r="M41" i="55"/>
  <c r="M40" i="55"/>
  <c r="M39" i="55"/>
  <c r="M38" i="55"/>
  <c r="M37" i="55"/>
  <c r="M36" i="55"/>
  <c r="M35" i="55"/>
  <c r="M34" i="55"/>
  <c r="M33" i="55"/>
  <c r="M32" i="55"/>
  <c r="M31" i="55"/>
  <c r="M30" i="55"/>
  <c r="M29" i="55"/>
  <c r="K45" i="55"/>
  <c r="K44" i="55"/>
  <c r="K43" i="55"/>
  <c r="K42" i="55"/>
  <c r="K41" i="55"/>
  <c r="K40" i="55"/>
  <c r="K39" i="55"/>
  <c r="K38" i="55"/>
  <c r="K37" i="55"/>
  <c r="K36" i="55"/>
  <c r="K35" i="55"/>
  <c r="K34" i="55"/>
  <c r="K33" i="55"/>
  <c r="K32" i="55"/>
  <c r="K31" i="55"/>
  <c r="K30" i="55"/>
  <c r="K29" i="55"/>
  <c r="K28" i="55"/>
  <c r="M28" i="55" s="1"/>
  <c r="K27" i="55"/>
  <c r="M27" i="55" s="1"/>
  <c r="K26" i="55"/>
  <c r="M26" i="55" s="1"/>
  <c r="K25" i="55"/>
  <c r="M25" i="55" s="1"/>
  <c r="K24" i="55"/>
  <c r="M24" i="55" s="1"/>
  <c r="K23" i="55"/>
  <c r="M23" i="55" s="1"/>
  <c r="K22" i="55"/>
  <c r="M22" i="55" s="1"/>
  <c r="K21" i="55"/>
  <c r="K20" i="55"/>
  <c r="K19" i="55"/>
  <c r="M21" i="55"/>
  <c r="M20" i="55"/>
  <c r="M19" i="55"/>
  <c r="L8" i="40"/>
  <c r="L15" i="40"/>
  <c r="L5" i="40"/>
  <c r="L17" i="38"/>
  <c r="L10" i="38"/>
  <c r="L16" i="37"/>
  <c r="L19" i="37"/>
  <c r="L24" i="37"/>
  <c r="L22" i="37"/>
  <c r="L17" i="37"/>
  <c r="L12" i="37"/>
  <c r="L9" i="37"/>
  <c r="L28" i="37"/>
  <c r="L15" i="37"/>
  <c r="L36" i="37"/>
  <c r="L13" i="37"/>
  <c r="L18" i="37"/>
  <c r="L12" i="36"/>
  <c r="L6" i="36"/>
  <c r="L5" i="36"/>
  <c r="L8" i="36"/>
  <c r="L39" i="30"/>
  <c r="N39" i="30" s="1"/>
  <c r="L38" i="30"/>
  <c r="N38" i="30" s="1"/>
  <c r="L37" i="30"/>
  <c r="N37" i="30" s="1"/>
  <c r="L36" i="30"/>
  <c r="N36" i="30" s="1"/>
  <c r="L35" i="30"/>
  <c r="L34" i="30"/>
  <c r="L33" i="30"/>
  <c r="L32" i="30"/>
  <c r="L31" i="30"/>
  <c r="N31" i="30" s="1"/>
  <c r="L30" i="30"/>
  <c r="N30" i="30" s="1"/>
  <c r="L29" i="30"/>
  <c r="N29" i="30" s="1"/>
  <c r="L28" i="30"/>
  <c r="N28" i="30" s="1"/>
  <c r="L27" i="30"/>
  <c r="L26" i="30"/>
  <c r="N26" i="30" s="1"/>
  <c r="L25" i="30"/>
  <c r="N25" i="30" s="1"/>
  <c r="L24" i="30"/>
  <c r="L23" i="30"/>
  <c r="L22" i="30"/>
  <c r="L21" i="30"/>
  <c r="L20" i="30"/>
  <c r="L19" i="30"/>
  <c r="N19" i="30" s="1"/>
  <c r="L18" i="30"/>
  <c r="N18" i="30" s="1"/>
  <c r="N42" i="33"/>
  <c r="N41" i="33"/>
  <c r="N40" i="33"/>
  <c r="N39" i="33"/>
  <c r="N38" i="33"/>
  <c r="N37" i="33"/>
  <c r="N36" i="33"/>
  <c r="N35" i="33"/>
  <c r="N34" i="33"/>
  <c r="N33" i="33"/>
  <c r="N32" i="33"/>
  <c r="L42" i="33"/>
  <c r="L41" i="33"/>
  <c r="L40" i="33"/>
  <c r="L39" i="33"/>
  <c r="L38" i="33"/>
  <c r="L37" i="33"/>
  <c r="L36" i="33"/>
  <c r="L35" i="33"/>
  <c r="L34" i="33"/>
  <c r="L33" i="33"/>
  <c r="L32" i="33"/>
  <c r="L31" i="33"/>
  <c r="N31" i="33" s="1"/>
  <c r="L30" i="33"/>
  <c r="N30" i="33" s="1"/>
  <c r="L29" i="33"/>
  <c r="L28" i="33"/>
  <c r="L27" i="33"/>
  <c r="L26" i="33"/>
  <c r="L25" i="33"/>
  <c r="L24" i="33"/>
  <c r="L23" i="33"/>
  <c r="L22" i="33"/>
  <c r="L21" i="33"/>
  <c r="L20" i="33"/>
  <c r="N20" i="33" s="1"/>
  <c r="L19" i="33"/>
  <c r="M34" i="32"/>
  <c r="M33" i="32"/>
  <c r="M32" i="32"/>
  <c r="M31" i="32"/>
  <c r="M30" i="32"/>
  <c r="M29" i="32"/>
  <c r="M28" i="32"/>
  <c r="M27" i="32"/>
  <c r="M26" i="32"/>
  <c r="O26" i="32" s="1"/>
  <c r="M25" i="32"/>
  <c r="O25" i="32" s="1"/>
  <c r="M24" i="32"/>
  <c r="O24" i="32" s="1"/>
  <c r="M23" i="32"/>
  <c r="O23" i="32" s="1"/>
  <c r="M22" i="32"/>
  <c r="M21" i="32"/>
  <c r="M20" i="32"/>
  <c r="M19" i="32"/>
  <c r="M18" i="32"/>
  <c r="M17" i="32"/>
  <c r="M16" i="32"/>
  <c r="M15" i="32"/>
  <c r="M14" i="32"/>
  <c r="O14" i="32" s="1"/>
  <c r="M13" i="32"/>
  <c r="O13" i="32" s="1"/>
  <c r="M12" i="32"/>
  <c r="O12" i="32" s="1"/>
  <c r="M11" i="32"/>
  <c r="O11" i="32" s="1"/>
  <c r="M10" i="32"/>
  <c r="M9" i="32"/>
  <c r="M8" i="32"/>
  <c r="M7" i="32"/>
  <c r="M6" i="32"/>
  <c r="M52" i="29"/>
  <c r="M51" i="29"/>
  <c r="O51" i="29" s="1"/>
  <c r="M50" i="29"/>
  <c r="M49" i="29"/>
  <c r="M48" i="29"/>
  <c r="M47" i="29"/>
  <c r="M46" i="29"/>
  <c r="O46" i="29" s="1"/>
  <c r="M45" i="29"/>
  <c r="O45" i="29" s="1"/>
  <c r="M44" i="29"/>
  <c r="M43" i="29"/>
  <c r="O43" i="29" s="1"/>
  <c r="M42" i="29"/>
  <c r="O42" i="29" s="1"/>
  <c r="M41" i="29"/>
  <c r="O41" i="29" s="1"/>
  <c r="M40" i="29"/>
  <c r="M39" i="29"/>
  <c r="O39" i="29" s="1"/>
  <c r="M38" i="29"/>
  <c r="M37" i="29"/>
  <c r="M36" i="29"/>
  <c r="M35" i="29"/>
  <c r="M34" i="29"/>
  <c r="M33" i="29"/>
  <c r="M32" i="29"/>
  <c r="M31" i="29"/>
  <c r="M30" i="29"/>
  <c r="O30" i="29" s="1"/>
  <c r="M29" i="29"/>
  <c r="O29" i="29" s="1"/>
  <c r="M28" i="29"/>
  <c r="M27" i="29"/>
  <c r="O27" i="29" s="1"/>
  <c r="M26" i="29"/>
  <c r="M25" i="29"/>
  <c r="M24" i="29"/>
  <c r="M23" i="29"/>
  <c r="M22" i="29"/>
  <c r="M21" i="29"/>
  <c r="M20" i="29"/>
  <c r="M19" i="29"/>
  <c r="M18" i="29"/>
  <c r="O18" i="29" s="1"/>
  <c r="M17" i="29"/>
  <c r="O17" i="29" s="1"/>
  <c r="M16" i="29"/>
  <c r="M15" i="29"/>
  <c r="O15" i="29" s="1"/>
  <c r="M14" i="29"/>
  <c r="M13" i="29"/>
  <c r="M12" i="29"/>
  <c r="M11" i="29"/>
  <c r="M10" i="29"/>
  <c r="M9" i="29"/>
  <c r="M8" i="29"/>
  <c r="M7" i="29"/>
  <c r="M6" i="29"/>
  <c r="O52" i="29"/>
  <c r="O50" i="29"/>
  <c r="O49" i="29"/>
  <c r="O48" i="29"/>
  <c r="O47" i="29"/>
  <c r="O44" i="29"/>
  <c r="O40" i="29"/>
  <c r="M17" i="54"/>
  <c r="O17" i="54" s="1"/>
  <c r="M16" i="54"/>
  <c r="O16" i="54"/>
  <c r="M15" i="54"/>
  <c r="M14" i="54"/>
  <c r="M13" i="54"/>
  <c r="O13" i="54" s="1"/>
  <c r="M12" i="54"/>
  <c r="O12" i="54" s="1"/>
  <c r="M11" i="54"/>
  <c r="O11" i="54" s="1"/>
  <c r="M10" i="54"/>
  <c r="O10" i="54" s="1"/>
  <c r="M9" i="54"/>
  <c r="O9" i="54" s="1"/>
  <c r="M8" i="54"/>
  <c r="O8" i="54" s="1"/>
  <c r="M7" i="54"/>
  <c r="O7" i="54" s="1"/>
  <c r="M6" i="54"/>
  <c r="J26" i="28"/>
  <c r="J25" i="28"/>
  <c r="J24" i="28"/>
  <c r="J23" i="28"/>
  <c r="J22" i="28"/>
  <c r="J21" i="28"/>
  <c r="L21" i="28" s="1"/>
  <c r="J20" i="28"/>
  <c r="J19" i="28"/>
  <c r="L19" i="28" s="1"/>
  <c r="J18" i="28"/>
  <c r="J17" i="28"/>
  <c r="L23" i="28"/>
  <c r="L33" i="39"/>
  <c r="L4" i="39"/>
  <c r="L8" i="39"/>
  <c r="L28" i="38"/>
  <c r="L29" i="38"/>
  <c r="L7" i="38"/>
  <c r="L4" i="38"/>
  <c r="L16" i="38"/>
  <c r="L14" i="37"/>
  <c r="L11" i="37"/>
  <c r="L4" i="37"/>
  <c r="L5" i="37"/>
  <c r="L4" i="36"/>
  <c r="L6" i="35"/>
  <c r="O15" i="54"/>
  <c r="O14" i="54"/>
  <c r="O6" i="54"/>
  <c r="N29" i="33"/>
  <c r="N28" i="33"/>
  <c r="N27" i="33"/>
  <c r="N26" i="33"/>
  <c r="N25" i="33"/>
  <c r="N24" i="33"/>
  <c r="N23" i="33"/>
  <c r="N22" i="33"/>
  <c r="N21" i="33"/>
  <c r="N19" i="33"/>
  <c r="N35" i="30"/>
  <c r="N34" i="30"/>
  <c r="N33" i="30"/>
  <c r="N32" i="30"/>
  <c r="N27" i="30"/>
  <c r="N24" i="30"/>
  <c r="N23" i="30"/>
  <c r="N22" i="30"/>
  <c r="N21" i="30"/>
  <c r="N20" i="30"/>
  <c r="O34" i="32"/>
  <c r="O33" i="32"/>
  <c r="O32" i="32"/>
  <c r="O31" i="32"/>
  <c r="O30" i="32"/>
  <c r="O29" i="32"/>
  <c r="O28" i="32"/>
  <c r="O27" i="32"/>
  <c r="O22" i="32"/>
  <c r="O21" i="32"/>
  <c r="O20" i="32"/>
  <c r="O19" i="32"/>
  <c r="O18" i="32"/>
  <c r="O17" i="32"/>
  <c r="O16" i="32"/>
  <c r="O15" i="32"/>
  <c r="O10" i="32"/>
  <c r="O9" i="32"/>
  <c r="O8" i="32"/>
  <c r="O7" i="32"/>
  <c r="O6" i="32"/>
  <c r="O38" i="29"/>
  <c r="O37" i="29"/>
  <c r="O36" i="29"/>
  <c r="O35" i="29"/>
  <c r="O34" i="29"/>
  <c r="O33" i="29"/>
  <c r="O32" i="29"/>
  <c r="O31" i="29"/>
  <c r="O28" i="29"/>
  <c r="O26" i="29"/>
  <c r="O25" i="29"/>
  <c r="O24" i="29"/>
  <c r="O23" i="29"/>
  <c r="O22" i="29"/>
  <c r="O21" i="29"/>
  <c r="O20" i="29"/>
  <c r="O19" i="29"/>
  <c r="O16" i="29"/>
  <c r="O14" i="29"/>
  <c r="O13" i="29"/>
  <c r="O12" i="29"/>
  <c r="O11" i="29"/>
  <c r="O10" i="29"/>
  <c r="O9" i="29"/>
  <c r="O8" i="29"/>
  <c r="O7" i="29"/>
  <c r="O6" i="29"/>
  <c r="L26" i="28"/>
  <c r="L25" i="28"/>
  <c r="L24" i="28"/>
  <c r="L22" i="28"/>
  <c r="L20" i="28"/>
  <c r="L18" i="28"/>
  <c r="L17" i="28"/>
  <c r="L25" i="36"/>
  <c r="A13" i="36" l="1"/>
  <c r="L35" i="38"/>
  <c r="L26" i="38"/>
  <c r="L39" i="38"/>
  <c r="L22" i="38"/>
  <c r="L7" i="39"/>
  <c r="L32" i="39"/>
  <c r="L7" i="40"/>
  <c r="L6" i="40"/>
  <c r="L17" i="36"/>
  <c r="L21" i="38"/>
  <c r="L6" i="38"/>
  <c r="L25" i="37"/>
  <c r="L25" i="39"/>
  <c r="L54" i="39"/>
  <c r="L50" i="39"/>
  <c r="A14" i="36" l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L14" i="36"/>
  <c r="L13" i="36"/>
  <c r="L39" i="37"/>
  <c r="L35" i="37"/>
  <c r="L55" i="38"/>
  <c r="L41" i="38"/>
  <c r="L20" i="38"/>
  <c r="L59" i="38"/>
  <c r="L18" i="38"/>
  <c r="L24" i="39"/>
  <c r="L22" i="39"/>
  <c r="L37" i="39"/>
  <c r="L23" i="39"/>
  <c r="L41" i="39"/>
  <c r="L15" i="39"/>
  <c r="L21" i="39"/>
  <c r="L30" i="37"/>
  <c r="L7" i="37"/>
  <c r="L31" i="38"/>
  <c r="L27" i="38"/>
  <c r="L50" i="38"/>
  <c r="L12" i="38"/>
  <c r="L19" i="36"/>
  <c r="L10" i="36"/>
  <c r="L53" i="39"/>
  <c r="L16" i="39"/>
  <c r="L40" i="39"/>
  <c r="L14" i="39"/>
  <c r="L5" i="39"/>
  <c r="L34" i="39"/>
  <c r="L52" i="39"/>
  <c r="L9" i="39"/>
  <c r="L26" i="39"/>
  <c r="L20" i="37"/>
  <c r="L29" i="37"/>
  <c r="L27" i="37"/>
  <c r="L10" i="37"/>
  <c r="L37" i="38"/>
  <c r="L51" i="38"/>
  <c r="L40" i="38"/>
  <c r="L25" i="38"/>
  <c r="L19" i="39"/>
  <c r="L38" i="39"/>
  <c r="L43" i="39"/>
  <c r="L27" i="39"/>
  <c r="L4" i="40"/>
  <c r="L39" i="39"/>
  <c r="L17" i="39"/>
  <c r="L42" i="39"/>
  <c r="L18" i="39"/>
  <c r="L11" i="39"/>
  <c r="L6" i="39"/>
  <c r="L15" i="38"/>
  <c r="L9" i="38"/>
  <c r="L30" i="38"/>
  <c r="L38" i="38"/>
  <c r="L14" i="38"/>
  <c r="L8" i="38"/>
  <c r="L8" i="37"/>
  <c r="L6" i="37"/>
  <c r="L28" i="36"/>
  <c r="L9" i="36"/>
  <c r="L7" i="36"/>
  <c r="L26" i="36"/>
  <c r="L8" i="35"/>
</calcChain>
</file>

<file path=xl/sharedStrings.xml><?xml version="1.0" encoding="utf-8"?>
<sst xmlns="http://schemas.openxmlformats.org/spreadsheetml/2006/main" count="2004" uniqueCount="386">
  <si>
    <t>Z turnajové databáze Chess-results http://chess-results.com</t>
  </si>
  <si>
    <t>Poř.</t>
  </si>
  <si>
    <t>St.č.</t>
  </si>
  <si>
    <t>Jméno</t>
  </si>
  <si>
    <t>Typ</t>
  </si>
  <si>
    <t>RtgN</t>
  </si>
  <si>
    <t>Klub/Místo</t>
  </si>
  <si>
    <t xml:space="preserve">Body </t>
  </si>
  <si>
    <t>PH 1</t>
  </si>
  <si>
    <t>PH 2</t>
  </si>
  <si>
    <t>U10</t>
  </si>
  <si>
    <t>ŠK Česká Lípa</t>
  </si>
  <si>
    <t>ŠK Kapličák Liberec, spolek</t>
  </si>
  <si>
    <t>Poznámka</t>
  </si>
  <si>
    <t>Chess-Tournament-Results-Server: Chess-Results</t>
  </si>
  <si>
    <t>Bonus za pořadí</t>
  </si>
  <si>
    <t>Body do VC</t>
  </si>
  <si>
    <t>Uhrané body</t>
  </si>
  <si>
    <t>Konečné pořadí po 7 kolech</t>
  </si>
  <si>
    <t>U14</t>
  </si>
  <si>
    <t>U12</t>
  </si>
  <si>
    <t>PH 3</t>
  </si>
  <si>
    <t>TJ Desko Liberec</t>
  </si>
  <si>
    <t>Šachový klub Frýdlant, z.s.</t>
  </si>
  <si>
    <t>TJ Slovan Varnsdorf z.s.</t>
  </si>
  <si>
    <t>ŠK ZIKUDA Turnov, z.s.</t>
  </si>
  <si>
    <t>ŠK Stráž pod Ralskem</t>
  </si>
  <si>
    <t>U18</t>
  </si>
  <si>
    <t>U16</t>
  </si>
  <si>
    <t>Turnaj 1</t>
  </si>
  <si>
    <t>Turnaj 2</t>
  </si>
  <si>
    <t>Turnaj 3</t>
  </si>
  <si>
    <t>Turnaj 4</t>
  </si>
  <si>
    <t>Turnaj 5</t>
  </si>
  <si>
    <t>Turnaj 6</t>
  </si>
  <si>
    <t>Celkově</t>
  </si>
  <si>
    <t>FED</t>
  </si>
  <si>
    <t>Rtg</t>
  </si>
  <si>
    <t>CZE</t>
  </si>
  <si>
    <t>TJ Bižuterie Jablonec n.Nisou</t>
  </si>
  <si>
    <t>TJ Lokomotiva Liberec</t>
  </si>
  <si>
    <t>ZŠ Arnultovice/DDM Smetanka</t>
  </si>
  <si>
    <t>ZŠ nám. Míru/DDM Smetanka</t>
  </si>
  <si>
    <t>Láska, Štěpán</t>
  </si>
  <si>
    <t>Márovec, Andreas</t>
  </si>
  <si>
    <t>Mohylová, Beáta</t>
  </si>
  <si>
    <t>Sengrová, Žofie</t>
  </si>
  <si>
    <t>Turczyniak, Petr</t>
  </si>
  <si>
    <t>Gerlich, Daniel</t>
  </si>
  <si>
    <t>Musil, Jan</t>
  </si>
  <si>
    <t>Žabka, Vratislav</t>
  </si>
  <si>
    <t>Polák, Kryštof</t>
  </si>
  <si>
    <t>Brehmová, Ema</t>
  </si>
  <si>
    <t>Němec, Jiří</t>
  </si>
  <si>
    <t>Gloserová, Rozálie</t>
  </si>
  <si>
    <t>Sikora, Jakub</t>
  </si>
  <si>
    <t>Volf, Felix</t>
  </si>
  <si>
    <t>Homza, František</t>
  </si>
  <si>
    <t>Šalanda, Radovan</t>
  </si>
  <si>
    <t>Tsantsala, Kostiantyn</t>
  </si>
  <si>
    <t>Svoboda, Ondřej</t>
  </si>
  <si>
    <t>Horáček, Richard</t>
  </si>
  <si>
    <t>Tománková, Lucie</t>
  </si>
  <si>
    <t>Mohylová, Valentina</t>
  </si>
  <si>
    <t>Sengr, Ivan</t>
  </si>
  <si>
    <t>Červeň, Aleš</t>
  </si>
  <si>
    <t>Dostál, Lukáš</t>
  </si>
  <si>
    <t>Stehlík, Matyáš</t>
  </si>
  <si>
    <t>Král, Michal</t>
  </si>
  <si>
    <t>Douba, Jan</t>
  </si>
  <si>
    <t>Zimovčák, Kryštof</t>
  </si>
  <si>
    <t>Frantsev, Iegor</t>
  </si>
  <si>
    <t>Hejný, Matěj</t>
  </si>
  <si>
    <t>Soustružník, Matěj</t>
  </si>
  <si>
    <t>Marek, Antonín</t>
  </si>
  <si>
    <t>Válek, Štěpán</t>
  </si>
  <si>
    <t>Kletečka, Filip</t>
  </si>
  <si>
    <t>Holá, Marie</t>
  </si>
  <si>
    <t>Lošot, Tomáš</t>
  </si>
  <si>
    <t>Valtr, Daniel</t>
  </si>
  <si>
    <t>Špírková, Victoria</t>
  </si>
  <si>
    <t>Ištvánek, Jiří</t>
  </si>
  <si>
    <t>Škréta, Jindřich</t>
  </si>
  <si>
    <t>Jína, Jakub</t>
  </si>
  <si>
    <t>ZŠ Liberecká Jablonec nad Nisou</t>
  </si>
  <si>
    <t>Federace : Česká republika ( CZE )</t>
  </si>
  <si>
    <t>Ředitel turnaje : Čestmír Drobník</t>
  </si>
  <si>
    <t>Místo : ZŠ Liberecká 3999/26, Jablonec nad Nisou</t>
  </si>
  <si>
    <t>Number of rounds : 7</t>
  </si>
  <si>
    <t>Tournament type : Švýcarský systém</t>
  </si>
  <si>
    <t>Výpočet ratingu : Elo národní</t>
  </si>
  <si>
    <t>Šlégl, Jakub</t>
  </si>
  <si>
    <t>Živěla, Vojtěch</t>
  </si>
  <si>
    <t>Vacek, Ondřej</t>
  </si>
  <si>
    <t>Oláhová, Blanka</t>
  </si>
  <si>
    <t>O přeborníka šluknovského výběžku 2. turnaj VC ŠSLK v rapid šachu mládeže - kat. 16/18</t>
  </si>
  <si>
    <t>Hrazdira, Vojtěch Jan</t>
  </si>
  <si>
    <t xml:space="preserve">Velká cena Bižuterie Jablonec nad Nisou U12-14 </t>
  </si>
  <si>
    <t>Roubíček, Jonáš</t>
  </si>
  <si>
    <t>Slámová, Simona</t>
  </si>
  <si>
    <t>Mrlina, Tomáš</t>
  </si>
  <si>
    <t>Vedral, Zbyněk</t>
  </si>
  <si>
    <t>Ricka, Mikuláš</t>
  </si>
  <si>
    <t>O přeborníka šluknovského výběžku 2. turnaj VC ŠSLK v rapid šachu mládeže - kat. 12/14</t>
  </si>
  <si>
    <t>Hádek, Vojtěch</t>
  </si>
  <si>
    <t>Bondarenko, Dmytro</t>
  </si>
  <si>
    <t>Neumann, Jiří</t>
  </si>
  <si>
    <t>Kracík, Petr</t>
  </si>
  <si>
    <t>Hamed, Yasser Hamza</t>
  </si>
  <si>
    <t>Masopust, Josef</t>
  </si>
  <si>
    <t>Sábl, Pavel</t>
  </si>
  <si>
    <t>Jenček, Jakub</t>
  </si>
  <si>
    <t>Švec, Matyáš</t>
  </si>
  <si>
    <t>Pospíšil, Vojtěch</t>
  </si>
  <si>
    <t>Císařová, Eliška</t>
  </si>
  <si>
    <t>Malý, Jonáš</t>
  </si>
  <si>
    <t>Žabka, Martin</t>
  </si>
  <si>
    <t>O přeborníka šluknovského výběžku 2. turnaj VC ŠSLK v rapid šachu mládeže - kat. 08/10</t>
  </si>
  <si>
    <t>Pomeisl, Antonín</t>
  </si>
  <si>
    <t>Čejchan, Teodor</t>
  </si>
  <si>
    <t>Boleslav, Petr</t>
  </si>
  <si>
    <t>Kracík, Josef</t>
  </si>
  <si>
    <t>Neumannová, Šárka</t>
  </si>
  <si>
    <t>Páv, Václav</t>
  </si>
  <si>
    <t>Dorchynets, Mykhaylo</t>
  </si>
  <si>
    <t>Nožička, Ondřej</t>
  </si>
  <si>
    <t>Pham, Tuan Phong Keny</t>
  </si>
  <si>
    <t>Kratochvíl, Antonín</t>
  </si>
  <si>
    <t>Svítková, Eliška</t>
  </si>
  <si>
    <t>Pomocné hodnocení1: Sonneborn-Berger-Tie-Break variable</t>
  </si>
  <si>
    <t>Tournament type : Každý s každým</t>
  </si>
  <si>
    <t xml:space="preserve">Velká cena TJ Bižuterie Jablonec nad Nisou U16-18 </t>
  </si>
  <si>
    <t>Organizátor : ŠO TJ Bižuterie Jablonec nad Nisou</t>
  </si>
  <si>
    <t>Hlavní rozhodčí : Tomáš Trejbal</t>
  </si>
  <si>
    <t>Bedenkzeit (Rapid) : 2 x 15 minut + 5 vteřin</t>
  </si>
  <si>
    <t>Number of rounds : 9</t>
  </si>
  <si>
    <t>Datum : 2024/09/21</t>
  </si>
  <si>
    <t>Ø ELO turnaje : 1144</t>
  </si>
  <si>
    <t>Poslední aktualizace21.09.2024 14:28:19</t>
  </si>
  <si>
    <t>Konečné pořadí po 9 kolech</t>
  </si>
  <si>
    <t>Jirásková, Lenka</t>
  </si>
  <si>
    <t>Všechny detaily tohoto turnaje naleznete pod  http://chess-results.com/tnr1011422.aspx?lan=5</t>
  </si>
  <si>
    <t>Poslední aktualizace12.10.2024 14:34:29</t>
  </si>
  <si>
    <t>pohlaví</t>
  </si>
  <si>
    <t>PH 4</t>
  </si>
  <si>
    <t>Chvátal, Jonáš</t>
  </si>
  <si>
    <t>E</t>
  </si>
  <si>
    <t>w</t>
  </si>
  <si>
    <t>Pomocné hodnocení1: Direct Encounter (The results Of the players In the same point group)</t>
  </si>
  <si>
    <t>Pomocné hodnocení2: Buchholz Tie-Breaks (variabel With parameter)</t>
  </si>
  <si>
    <t>Pomocné hodnocení3: Buchholz Tie-Breaks (variabel With parameter)</t>
  </si>
  <si>
    <t>Pomocné hodnocení4: Sonneborn-Berger-Tie-Break variable</t>
  </si>
  <si>
    <t>Všechny detaily tohoto turnaje naleznete pod  http://chess-results.com/tnr1017909.aspx?lan=5</t>
  </si>
  <si>
    <t>Poslední aktualizace21.09.2024 15:31:31</t>
  </si>
  <si>
    <t>Nesvadba, Jindřich</t>
  </si>
  <si>
    <t>Stadtherr, Jáchym</t>
  </si>
  <si>
    <t>Bubeník, Jaroslav</t>
  </si>
  <si>
    <t>Kosina, Filip</t>
  </si>
  <si>
    <t>Chuchlík, Vincent</t>
  </si>
  <si>
    <t>Pospíšil, Ondřej</t>
  </si>
  <si>
    <t>Vítek, Radek</t>
  </si>
  <si>
    <t>Moravcová, Nikola</t>
  </si>
  <si>
    <t>Pešta, Sebastián</t>
  </si>
  <si>
    <t>Jíra, Samuel</t>
  </si>
  <si>
    <t>Všechny detaily tohoto turnaje naleznete pod  http://chess-results.com/tnr1011423.aspx?lan=5</t>
  </si>
  <si>
    <t>Poslední aktualizace12.10.2024 14:34:43</t>
  </si>
  <si>
    <t>Straka, René</t>
  </si>
  <si>
    <t>Jäger, Leroy</t>
  </si>
  <si>
    <t>SC 1994 Oberland</t>
  </si>
  <si>
    <t>Horáček, Vojtěch</t>
  </si>
  <si>
    <t>Major, Karl</t>
  </si>
  <si>
    <t>Šváb, Mikuláš</t>
  </si>
  <si>
    <t>Uchytil, Antonín</t>
  </si>
  <si>
    <t>Miler, Rostislav</t>
  </si>
  <si>
    <t>Štys, Jiří</t>
  </si>
  <si>
    <t>Cvikov</t>
  </si>
  <si>
    <t>Všechny detaily tohoto turnaje naleznete pod  http://chess-results.com/tnr1017910.aspx?lan=5</t>
  </si>
  <si>
    <t>Organizátor : TJ Slovan Varnsdorf z.s. ve spolupráci s DDM Varnsdorf</t>
  </si>
  <si>
    <t>Ředitel turnaje : Václav Halba</t>
  </si>
  <si>
    <t>Hlavní rozhodčí : Jan Malec</t>
  </si>
  <si>
    <t>Rozhodčí : Václav Paulus, Jakub Spyrka, Roman Burda</t>
  </si>
  <si>
    <t>Bedenkzeit (Rapid) : 2 x (15 min + 5 s na tah)</t>
  </si>
  <si>
    <t>Místo : DDM Varnsdorf</t>
  </si>
  <si>
    <t>Datum : 2024/10/12</t>
  </si>
  <si>
    <t>Ø ELO turnaje : 1048</t>
  </si>
  <si>
    <t>Poslední aktualizace12.10.2024 13:54:20</t>
  </si>
  <si>
    <t>Israel, Jona</t>
  </si>
  <si>
    <t>Žabka, Jiří</t>
  </si>
  <si>
    <t>U8</t>
  </si>
  <si>
    <t>Hansch, Benno</t>
  </si>
  <si>
    <t>Šichta, Dominik</t>
  </si>
  <si>
    <t>Neumann, Lauri</t>
  </si>
  <si>
    <t>Zdrzallek, Emil</t>
  </si>
  <si>
    <t>Chuluunbadrakh, Tankhiluun</t>
  </si>
  <si>
    <t>Bukáček, Jan</t>
  </si>
  <si>
    <t>Zuzaňák, Kryštof</t>
  </si>
  <si>
    <t>Masopustová, Simona</t>
  </si>
  <si>
    <t>Russová, Anička</t>
  </si>
  <si>
    <t>Čejchan, Simeon</t>
  </si>
  <si>
    <t>Všechny detaily tohoto turnaje naleznete pod  http://chess-results.com/tnr1017911.aspx?lan=5</t>
  </si>
  <si>
    <t xml:space="preserve">Velká cena Bižuterie Jablonec nad Nisou U08-10 </t>
  </si>
  <si>
    <t>Ø ELO turnaje : 1000</t>
  </si>
  <si>
    <t>Poslední aktualizace21.09.2024 13:54:15</t>
  </si>
  <si>
    <t>Enkhbaatar, Munkhduuren</t>
  </si>
  <si>
    <t>Buchta, Marek</t>
  </si>
  <si>
    <t>Bubeník, Václav</t>
  </si>
  <si>
    <t>Kozáček, Matyáš Juraj</t>
  </si>
  <si>
    <t>Šimko, Daniel</t>
  </si>
  <si>
    <t>Popova, Nikol</t>
  </si>
  <si>
    <t>Bubeník, Martin</t>
  </si>
  <si>
    <t>Paul, Matyáš</t>
  </si>
  <si>
    <t>Sedláček, Jakub</t>
  </si>
  <si>
    <t>Němcová, Anna</t>
  </si>
  <si>
    <t>Kletečková, Ema</t>
  </si>
  <si>
    <t>Lank, Ronald</t>
  </si>
  <si>
    <t>Brehm, Matyáš</t>
  </si>
  <si>
    <t>Císařová, Johana</t>
  </si>
  <si>
    <t>Všechny detaily tohoto turnaje naleznete pod  http://chess-results.com/tnr1011424.aspx?lan=5</t>
  </si>
  <si>
    <t>U08</t>
  </si>
  <si>
    <t xml:space="preserve">	TJ Bižuterie Jablonec n.Nisou</t>
  </si>
  <si>
    <t>ZŠ U Lesa + DDM Smetanka</t>
  </si>
  <si>
    <t xml:space="preserve">	TJ Slovan Varnsdorf z.s.</t>
  </si>
  <si>
    <t xml:space="preserve">	ŠK Česká Lípa</t>
  </si>
  <si>
    <t xml:space="preserve">	ŠK ZIKUDA Turnov, z.s.</t>
  </si>
  <si>
    <t>1. Novoborský ŠK</t>
  </si>
  <si>
    <t xml:space="preserve">	TJ Desko Liberec</t>
  </si>
  <si>
    <t xml:space="preserve">	TJ Lokomotiva Liberec</t>
  </si>
  <si>
    <t>Šachový spolek Újezd nad Lesy</t>
  </si>
  <si>
    <t xml:space="preserve">	ZŠ Liberecká Jablonec nad Nisou</t>
  </si>
  <si>
    <t>ZŠ Náměstí + DDM Smetanka</t>
  </si>
  <si>
    <t>TJ Lázně Bělohrad z.s.</t>
  </si>
  <si>
    <t>Česká Lípa</t>
  </si>
  <si>
    <t xml:space="preserve">3. turnaj VC ŠSLK mládeže 2024/2025 Frýdlant HD08/10 </t>
  </si>
  <si>
    <t>Organizátor : Šachový klub Frýdlant, z.s.</t>
  </si>
  <si>
    <t>Ředitel turnaje : Dobroslav Buřita (R2)</t>
  </si>
  <si>
    <t>Hlavní rozhodčí : NA Tomáš Trejbal (R2)</t>
  </si>
  <si>
    <t>Rozhodčí : NA Václav Halba (R2), Jakub Spyrka (R3)</t>
  </si>
  <si>
    <t xml:space="preserve">Bedenkzeit (Rapid) : 2 x 15 minut + 5 vteřin </t>
  </si>
  <si>
    <t>Místo : Beseda Frýdlant, Tyršova 927, 464 01 Frýdlant</t>
  </si>
  <si>
    <t>Datum : 2024/11/09</t>
  </si>
  <si>
    <t>Ø ELO turnaje : 1019</t>
  </si>
  <si>
    <t>Poslední aktualizace09.11.2024 14:59:44</t>
  </si>
  <si>
    <t>Cihlář, Michal</t>
  </si>
  <si>
    <t>Bárta, Tobiáš</t>
  </si>
  <si>
    <t>Sledzianowska, Milena</t>
  </si>
  <si>
    <t>POL</t>
  </si>
  <si>
    <t>Hosbayr, Enhmonh (Emuk)</t>
  </si>
  <si>
    <t>Heinl, Štěpán</t>
  </si>
  <si>
    <t>Mrklas, Jan</t>
  </si>
  <si>
    <t>Ricka, Dominik</t>
  </si>
  <si>
    <t>Dolanský, Matyáš</t>
  </si>
  <si>
    <t>Zuzaňák, Jonáš</t>
  </si>
  <si>
    <t>Klouček, Robin</t>
  </si>
  <si>
    <t>Beer, Eduard</t>
  </si>
  <si>
    <t>Pomocné hodnocení1: Direct Encounter (The results of the players in the same point group)</t>
  </si>
  <si>
    <t>Pomocné hodnocení2: Buchholz Tie-Breaks (variabel with parameter)</t>
  </si>
  <si>
    <t>Pomocné hodnocení3: Buchholz Tie-Breaks (variabel with parameter)</t>
  </si>
  <si>
    <t>Všechny detaily tohoto turnaje naleznete pod  http://chess-results.com/tnr1052863.aspx?lan=5</t>
  </si>
  <si>
    <t xml:space="preserve">3. turnaj VC ŠSLK mládeže 2024/2025 Frýdlant HD12/14 </t>
  </si>
  <si>
    <t>Ø ELO turnaje : 1068</t>
  </si>
  <si>
    <t>Poslední aktualizace09.11.2024 15:29:58</t>
  </si>
  <si>
    <t>Hurt, Marek</t>
  </si>
  <si>
    <t>Zahradníček, Filip</t>
  </si>
  <si>
    <t>Sedlák, Ondra</t>
  </si>
  <si>
    <t>Petržilková, Eliška</t>
  </si>
  <si>
    <t>Křelina, Josef</t>
  </si>
  <si>
    <t>Durda, Šimon</t>
  </si>
  <si>
    <t>Musil, Adam</t>
  </si>
  <si>
    <t>Mareš, Václav</t>
  </si>
  <si>
    <t>Nováková, Viktorie</t>
  </si>
  <si>
    <t>Pešta, Sebastián Ladislav</t>
  </si>
  <si>
    <t>Skala, Štěpán</t>
  </si>
  <si>
    <t>Procházka, Michal</t>
  </si>
  <si>
    <t>Novotný, Radim</t>
  </si>
  <si>
    <t>Všechny detaily tohoto turnaje naleznete pod  http://chess-results.com/tnr1052864.aspx?lan=5</t>
  </si>
  <si>
    <t xml:space="preserve">3. turnaj VC ŠSLK mládeže 2024/2025 Frýdlant HD16/18 </t>
  </si>
  <si>
    <t>Ø ELO turnaje : 1176</t>
  </si>
  <si>
    <t>Poslední aktualizace09.11.2024 14:58:32</t>
  </si>
  <si>
    <t>Winkler, Bernard</t>
  </si>
  <si>
    <t>Rutšek, Matěj</t>
  </si>
  <si>
    <t>Sokoly, Tomáš</t>
  </si>
  <si>
    <t>Lenhart, Kryštof</t>
  </si>
  <si>
    <t>Novák, Rostislav</t>
  </si>
  <si>
    <t>Draslar, Dominik</t>
  </si>
  <si>
    <t>Všechny detaily tohoto turnaje naleznete pod  http://chess-results.com/tnr1052865.aspx?lan=5</t>
  </si>
  <si>
    <t xml:space="preserve">	Jelenia Gora</t>
  </si>
  <si>
    <t>ZŠ Višňová</t>
  </si>
  <si>
    <t>ZŠ Raspenava</t>
  </si>
  <si>
    <t>TJ Slovan Varnsdorf, z.s.</t>
  </si>
  <si>
    <t xml:space="preserve">	1.ZŠ Náměstí Smetanka</t>
  </si>
  <si>
    <t>ZŠ Arnultovice Smetanka</t>
  </si>
  <si>
    <t>Šachový klub Frýdlant, z.s</t>
  </si>
  <si>
    <t xml:space="preserve">	ŠK Kapličák Liberec</t>
  </si>
  <si>
    <t xml:space="preserve">	Skala, Štěpán</t>
  </si>
  <si>
    <t>DDM Frýdlant</t>
  </si>
  <si>
    <t xml:space="preserve">	Šachový klub Frýdlant, z.s</t>
  </si>
  <si>
    <t xml:space="preserve">O pohár ředitele školy - VC rapid ŠSLK - A </t>
  </si>
  <si>
    <t>Poslední aktualizace25.01.2025 14:39:08</t>
  </si>
  <si>
    <t>Fic, Juraj</t>
  </si>
  <si>
    <t>Černošek, Filip</t>
  </si>
  <si>
    <t>Šrůtek, Adam</t>
  </si>
  <si>
    <t>Kareis, Jakub</t>
  </si>
  <si>
    <t>Trinh, Hoang Dung Tom</t>
  </si>
  <si>
    <t>Tomeh, Antonín</t>
  </si>
  <si>
    <t>Ráliš, Bastian</t>
  </si>
  <si>
    <t>Hosbayr, Enhmonh</t>
  </si>
  <si>
    <t>Pospíšilová, Terezie</t>
  </si>
  <si>
    <t>Trsek, Adam</t>
  </si>
  <si>
    <t>ZŠ Rychnov u Jablonce n.N.</t>
  </si>
  <si>
    <t>Klíč, Jakub</t>
  </si>
  <si>
    <t>Chuluunbadrakh, Tamir</t>
  </si>
  <si>
    <t>Vojnová, Lola</t>
  </si>
  <si>
    <t>Svítek, Matěj</t>
  </si>
  <si>
    <t>ZŠ Liberecká Jablonec n. N.</t>
  </si>
  <si>
    <t>Hlaváč, Josef</t>
  </si>
  <si>
    <t>Mičán, Štěpán</t>
  </si>
  <si>
    <t>Štefan, Josef</t>
  </si>
  <si>
    <t>Havlíček, Samuel</t>
  </si>
  <si>
    <t>Neumanová, Šárka</t>
  </si>
  <si>
    <t>ZŠ náměstí Smetanka N. Bor</t>
  </si>
  <si>
    <t>Tonar, Nicolas</t>
  </si>
  <si>
    <t>Čermák, David</t>
  </si>
  <si>
    <t>Pechkevych, Vitaliy</t>
  </si>
  <si>
    <t>ZŠ Josefův Důl</t>
  </si>
  <si>
    <t>Pavlík, Miroslav</t>
  </si>
  <si>
    <t>Truhlář, Filip</t>
  </si>
  <si>
    <t>Kynský, Janek</t>
  </si>
  <si>
    <t>Stibor, Daniel</t>
  </si>
  <si>
    <t>Hladík, Jakub</t>
  </si>
  <si>
    <t>Yermolov, Tamerlan</t>
  </si>
  <si>
    <t>Tvrdý, Pavel</t>
  </si>
  <si>
    <t>Durdová, Šárka</t>
  </si>
  <si>
    <t>Pomocné hodnocení2: Buchholz Tie-Break Variable (2023) (Gamepoints, Cut1)</t>
  </si>
  <si>
    <t>Pomocné hodnocení3: Buchholz Tie-Break Variable (2023) (Gamepoints)</t>
  </si>
  <si>
    <t>Všechny detaily tohoto turnaje naleznete pod  http://chess-results.com/tnr1106024.aspx?lan=5</t>
  </si>
  <si>
    <t xml:space="preserve">O pohár ředitele školy - VC rapid ŠSLK - B </t>
  </si>
  <si>
    <t>Organizátor : TJ Desko Liberec</t>
  </si>
  <si>
    <t>Ředitel turnaje : Robert Jančo</t>
  </si>
  <si>
    <t>Hlavní rozhodčí : Ivan Kopal</t>
  </si>
  <si>
    <t>Bedenkzeit (Rapid) : 2x 15 min. + 5 sek. / tah</t>
  </si>
  <si>
    <t>Místo : Liberec</t>
  </si>
  <si>
    <t>Datum : 2025/01/25</t>
  </si>
  <si>
    <t>Ø ELO turnaje / Average age : 1051 / 12</t>
  </si>
  <si>
    <t>Poslední aktualizace25.01.2025 14:58:55</t>
  </si>
  <si>
    <t>Koten, Mikoláš</t>
  </si>
  <si>
    <t>Schovanec, Filip</t>
  </si>
  <si>
    <t>Šubrt, Pavel</t>
  </si>
  <si>
    <t>Adámek, Lukáš</t>
  </si>
  <si>
    <t>Šámal, Filip</t>
  </si>
  <si>
    <t>Kynský, Vojtěch</t>
  </si>
  <si>
    <t>Antl, František</t>
  </si>
  <si>
    <t>Ráliš, Fabian</t>
  </si>
  <si>
    <t>Havlasová, Stela</t>
  </si>
  <si>
    <t>Doleček, Daniel</t>
  </si>
  <si>
    <t>Rakouš, David</t>
  </si>
  <si>
    <t>Elgner, David</t>
  </si>
  <si>
    <t>Hladík, Petr</t>
  </si>
  <si>
    <t>Obrátil, Vojtěch</t>
  </si>
  <si>
    <t>Šikola, Jakub</t>
  </si>
  <si>
    <t>Syrovátka, Karel</t>
  </si>
  <si>
    <t>Mauderová, Amálie</t>
  </si>
  <si>
    <t>Bartošová, Ema</t>
  </si>
  <si>
    <t>Černošek, Karel David</t>
  </si>
  <si>
    <t>Hron, Daniel</t>
  </si>
  <si>
    <t>Rožcová, Eliška</t>
  </si>
  <si>
    <t>Všechny detaily tohoto turnaje naleznete pod  http://chess-results.com/tnr1106000.aspx?lan=5</t>
  </si>
  <si>
    <t xml:space="preserve">O pohár ředitele školy - VC rapid ŠSLK - C </t>
  </si>
  <si>
    <t>Ø ELO turnaje / Average age : 1194 / 16</t>
  </si>
  <si>
    <t>Poslední aktualizace25.01.2025 13:48:32</t>
  </si>
  <si>
    <t>Poláček, Timotej</t>
  </si>
  <si>
    <t>Grausgruberová, Sofie</t>
  </si>
  <si>
    <t>Ukhach, Bohdan</t>
  </si>
  <si>
    <t>Všechny detaily tohoto turnaje naleznete pod  http://chess-results.com/tnr1106002.aspx?lan=5</t>
  </si>
  <si>
    <t xml:space="preserve">O pohár ředitele školy - VC rapid ŠSLK - D </t>
  </si>
  <si>
    <t>Ø ELO turnaje / Average age : 1542 / 16</t>
  </si>
  <si>
    <t>Poslední aktualizace25.01.2025 14:06:20</t>
  </si>
  <si>
    <t>Mauder, Karel</t>
  </si>
  <si>
    <t>Bělaška, Václav</t>
  </si>
  <si>
    <t>Pierowski, Jakub</t>
  </si>
  <si>
    <t>Maršík, Ondřej</t>
  </si>
  <si>
    <t>Maršík, Matěj</t>
  </si>
  <si>
    <t>Bělaška, Adam</t>
  </si>
  <si>
    <t>Pomocné hodnocení1: Sonneborn Berger Tie-Break Variable (2023) (Gamepoints)</t>
  </si>
  <si>
    <t>Pomocné hodnocení2: Direct Encounter (The results of the players in the same point group)</t>
  </si>
  <si>
    <t>Pomocné hodnocení3: Manually input (after Tie-Break matches)</t>
  </si>
  <si>
    <t>Všechny detaily tohoto turnaje naleznete pod  http://chess-results.com/tnr1106004.aspx?lan=5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</si>
</sst>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8A2BE2"/>
      <name val="Calibri"/>
      <family val="2"/>
      <scheme val="minor"/>
    </font>
    <font>
      <b/>
      <sz val="7"/>
      <color rgb="FF8A2BE2"/>
      <name val="Calibri"/>
      <family val="2"/>
      <scheme val="minor"/>
    </font>
    <font>
      <sz val="10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</font>
    <font>
      <b/>
      <sz val="10"/>
      <color rgb="FF000000"/>
      <name val="Calibri"/>
      <family val="2"/>
      <charset val="238"/>
      <scheme val="minor"/>
    </font>
    <font>
      <sz val="10"/>
      <name val="Arial"/>
    </font>
    <font>
      <i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7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10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right"/>
    </xf>
    <xf numFmtId="0" fontId="12" fillId="6" borderId="1" xfId="0" applyFont="1" applyFill="1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0" fontId="5" fillId="0" borderId="0" xfId="0" applyFont="1"/>
    <xf numFmtId="2" fontId="8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/>
    <xf numFmtId="0" fontId="4" fillId="7" borderId="1" xfId="0" applyFont="1" applyFill="1" applyBorder="1" applyAlignment="1">
      <alignment horizontal="right"/>
    </xf>
    <xf numFmtId="0" fontId="10" fillId="7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7C63E49F-108C-4243-A2BF-B3B7221CF5B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1106002.aspx?lan=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1106004.aspx?lan=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1011423.aspx?lan=5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1017910.aspx?lan=5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1052864.aspx?lan=5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1106000.aspx?lan=5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815252.aspx?lan=5" TargetMode="External"/><Relationship Id="rId6" Type="http://schemas.openxmlformats.org/officeDocument/2006/relationships/hyperlink" Target="http://chess-results.com/" TargetMode="External"/><Relationship Id="rId5" Type="http://schemas.openxmlformats.org/officeDocument/2006/relationships/hyperlink" Target="http://chess-results.com/" TargetMode="External"/><Relationship Id="rId4" Type="http://schemas.openxmlformats.org/officeDocument/2006/relationships/hyperlink" Target="http://chess-results.com/tnr1011424.aspx?lan=5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1017911.aspx?lan=5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1052863.aspx?lan=5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1106024.aspx?lan=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tnr1011422.aspx?lan=5" TargetMode="External"/><Relationship Id="rId1" Type="http://schemas.openxmlformats.org/officeDocument/2006/relationships/hyperlink" Target="http://chess-results.com/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chess-results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1017909.aspx?lan=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1052865.aspx?lan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17FE0-ECE7-43DC-A1C8-18512DB2DA26}">
  <dimension ref="A3:L11"/>
  <sheetViews>
    <sheetView tabSelected="1" workbookViewId="0">
      <selection activeCell="B4" sqref="B4"/>
    </sheetView>
  </sheetViews>
  <sheetFormatPr defaultRowHeight="15" x14ac:dyDescent="0.25"/>
  <cols>
    <col min="1" max="1" width="6.85546875" customWidth="1"/>
    <col min="2" max="2" width="19.140625" bestFit="1" customWidth="1"/>
    <col min="3" max="3" width="7.42578125" customWidth="1"/>
    <col min="4" max="4" width="26.85546875" customWidth="1"/>
    <col min="12" max="12" width="10.140625" customWidth="1"/>
  </cols>
  <sheetData>
    <row r="3" spans="1:12" x14ac:dyDescent="0.25">
      <c r="A3" s="13" t="s">
        <v>1</v>
      </c>
      <c r="B3" s="12" t="s">
        <v>3</v>
      </c>
      <c r="C3" s="14" t="s">
        <v>5</v>
      </c>
      <c r="D3" s="12" t="s">
        <v>6</v>
      </c>
      <c r="E3" s="13" t="s">
        <v>29</v>
      </c>
      <c r="F3" s="13" t="s">
        <v>30</v>
      </c>
      <c r="G3" s="13" t="s">
        <v>31</v>
      </c>
      <c r="H3" s="13" t="s">
        <v>32</v>
      </c>
      <c r="I3" s="13" t="s">
        <v>33</v>
      </c>
      <c r="J3" s="13" t="s">
        <v>34</v>
      </c>
      <c r="K3" s="13"/>
      <c r="L3" s="13" t="s">
        <v>35</v>
      </c>
    </row>
    <row r="4" spans="1:12" x14ac:dyDescent="0.25">
      <c r="A4" s="41">
        <v>1</v>
      </c>
      <c r="B4" s="22" t="s">
        <v>369</v>
      </c>
      <c r="C4" s="23">
        <v>1389</v>
      </c>
      <c r="D4" s="22" t="s">
        <v>22</v>
      </c>
      <c r="E4" s="21"/>
      <c r="F4" s="21"/>
      <c r="G4" s="21"/>
      <c r="H4" s="21">
        <v>26.5</v>
      </c>
      <c r="I4" s="21"/>
      <c r="J4" s="21"/>
      <c r="K4" s="21"/>
      <c r="L4" s="25">
        <f>SUM(E4:K4)</f>
        <v>26.5</v>
      </c>
    </row>
    <row r="5" spans="1:12" x14ac:dyDescent="0.25">
      <c r="A5" s="21">
        <f>A4+1</f>
        <v>2</v>
      </c>
      <c r="B5" s="22" t="s">
        <v>378</v>
      </c>
      <c r="C5" s="23">
        <v>1459</v>
      </c>
      <c r="D5" s="22" t="s">
        <v>22</v>
      </c>
      <c r="E5" s="21"/>
      <c r="F5" s="21"/>
      <c r="G5" s="21"/>
      <c r="H5" s="21">
        <v>13.5</v>
      </c>
      <c r="I5" s="21"/>
      <c r="J5" s="21"/>
      <c r="K5" s="21"/>
      <c r="L5" s="25">
        <f>SUM(E5:K5)</f>
        <v>13.5</v>
      </c>
    </row>
    <row r="6" spans="1:12" x14ac:dyDescent="0.25">
      <c r="A6" s="21">
        <f t="shared" ref="A6" si="0">A5+1</f>
        <v>3</v>
      </c>
      <c r="B6" s="22" t="s">
        <v>72</v>
      </c>
      <c r="C6" s="23">
        <v>1215</v>
      </c>
      <c r="D6" s="22" t="s">
        <v>24</v>
      </c>
      <c r="E6" s="21">
        <v>11.89</v>
      </c>
      <c r="F6" s="21"/>
      <c r="G6" s="21"/>
      <c r="H6" s="24"/>
      <c r="I6" s="21"/>
      <c r="J6" s="21"/>
      <c r="K6" s="21"/>
      <c r="L6" s="25">
        <f>SUM(E6:K6)</f>
        <v>11.89</v>
      </c>
    </row>
    <row r="7" spans="1:12" x14ac:dyDescent="0.25">
      <c r="A7" s="26">
        <f>A6+1</f>
        <v>4</v>
      </c>
      <c r="B7" s="27" t="s">
        <v>370</v>
      </c>
      <c r="C7" s="29">
        <v>1072</v>
      </c>
      <c r="D7" s="27" t="s">
        <v>24</v>
      </c>
      <c r="E7" s="26"/>
      <c r="F7" s="26"/>
      <c r="G7" s="26"/>
      <c r="H7" s="26">
        <v>9.5</v>
      </c>
      <c r="I7" s="26"/>
      <c r="J7" s="26"/>
      <c r="K7" s="26"/>
      <c r="L7" s="28">
        <f>SUM(E7:K7)</f>
        <v>9.5</v>
      </c>
    </row>
    <row r="8" spans="1:12" x14ac:dyDescent="0.25">
      <c r="A8" s="15">
        <f>A7+1</f>
        <v>5</v>
      </c>
      <c r="B8" s="36" t="s">
        <v>92</v>
      </c>
      <c r="C8" s="16">
        <v>1066</v>
      </c>
      <c r="D8" s="36" t="s">
        <v>39</v>
      </c>
      <c r="E8" s="15">
        <v>9.11</v>
      </c>
      <c r="F8" s="15"/>
      <c r="G8" s="15"/>
      <c r="H8" s="15"/>
      <c r="I8" s="15"/>
      <c r="J8" s="15"/>
      <c r="K8" s="15"/>
      <c r="L8" s="17">
        <f>SUM(E8:K8)</f>
        <v>9.11</v>
      </c>
    </row>
    <row r="9" spans="1:12" x14ac:dyDescent="0.25">
      <c r="A9" s="15"/>
      <c r="B9" s="9"/>
      <c r="C9" s="9"/>
      <c r="D9" s="9"/>
      <c r="E9" s="15"/>
      <c r="F9" s="15"/>
      <c r="G9" s="15"/>
      <c r="H9" s="15"/>
      <c r="I9" s="15"/>
      <c r="J9" s="15"/>
      <c r="K9" s="15"/>
      <c r="L9" s="17"/>
    </row>
    <row r="10" spans="1:12" x14ac:dyDescent="0.25">
      <c r="A10" s="15"/>
      <c r="B10" s="9"/>
      <c r="C10" s="16"/>
      <c r="D10" s="9"/>
      <c r="E10" s="15"/>
      <c r="F10" s="15"/>
      <c r="G10" s="15"/>
      <c r="H10" s="15"/>
      <c r="I10" s="15"/>
      <c r="J10" s="15"/>
      <c r="K10" s="15"/>
      <c r="L10" s="17"/>
    </row>
    <row r="11" spans="1:12" x14ac:dyDescent="0.25">
      <c r="A11" s="15"/>
      <c r="B11" s="9"/>
      <c r="C11" s="9"/>
      <c r="D11" s="9"/>
      <c r="E11" s="15"/>
      <c r="F11" s="15"/>
      <c r="G11" s="15"/>
      <c r="H11" s="15"/>
      <c r="I11" s="15"/>
      <c r="J11" s="15"/>
      <c r="K11" s="15"/>
      <c r="L11" s="17"/>
    </row>
  </sheetData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FE49-099C-46C7-AB8B-0380D946CA8E}">
  <dimension ref="A1:N35"/>
  <sheetViews>
    <sheetView workbookViewId="0">
      <selection activeCell="D18" sqref="D18"/>
    </sheetView>
  </sheetViews>
  <sheetFormatPr defaultRowHeight="15" x14ac:dyDescent="0.25"/>
  <cols>
    <col min="3" max="3" width="4.140625" customWidth="1"/>
    <col min="4" max="4" width="18.7109375" bestFit="1" customWidth="1"/>
    <col min="7" max="7" width="23.85546875" bestFit="1" customWidth="1"/>
    <col min="12" max="12" width="13.85546875" bestFit="1" customWidth="1"/>
    <col min="13" max="13" width="16.7109375" bestFit="1" customWidth="1"/>
    <col min="14" max="14" width="12.140625" bestFit="1" customWidth="1"/>
  </cols>
  <sheetData>
    <row r="1" spans="1:1" x14ac:dyDescent="0.25">
      <c r="A1" s="6" t="s">
        <v>0</v>
      </c>
    </row>
    <row r="2" spans="1:1" x14ac:dyDescent="0.25">
      <c r="A2" s="5" t="s">
        <v>366</v>
      </c>
    </row>
    <row r="3" spans="1:1" x14ac:dyDescent="0.25">
      <c r="A3" s="8" t="s">
        <v>336</v>
      </c>
    </row>
    <row r="4" spans="1:1" x14ac:dyDescent="0.25">
      <c r="A4" s="8" t="s">
        <v>85</v>
      </c>
    </row>
    <row r="5" spans="1:1" x14ac:dyDescent="0.25">
      <c r="A5" s="8" t="s">
        <v>337</v>
      </c>
    </row>
    <row r="6" spans="1:1" x14ac:dyDescent="0.25">
      <c r="A6" s="8" t="s">
        <v>338</v>
      </c>
    </row>
    <row r="7" spans="1:1" x14ac:dyDescent="0.25">
      <c r="A7" s="8" t="s">
        <v>339</v>
      </c>
    </row>
    <row r="8" spans="1:1" x14ac:dyDescent="0.25">
      <c r="A8" s="8" t="s">
        <v>340</v>
      </c>
    </row>
    <row r="9" spans="1:1" x14ac:dyDescent="0.25">
      <c r="A9" s="8" t="s">
        <v>88</v>
      </c>
    </row>
    <row r="10" spans="1:1" x14ac:dyDescent="0.25">
      <c r="A10" s="8" t="s">
        <v>89</v>
      </c>
    </row>
    <row r="11" spans="1:1" x14ac:dyDescent="0.25">
      <c r="A11" s="8" t="s">
        <v>90</v>
      </c>
    </row>
    <row r="12" spans="1:1" x14ac:dyDescent="0.25">
      <c r="A12" s="8" t="s">
        <v>341</v>
      </c>
    </row>
    <row r="13" spans="1:1" x14ac:dyDescent="0.25">
      <c r="A13" s="8" t="s">
        <v>367</v>
      </c>
    </row>
    <row r="15" spans="1:1" x14ac:dyDescent="0.25">
      <c r="A15" s="32" t="s">
        <v>368</v>
      </c>
    </row>
    <row r="16" spans="1:1" x14ac:dyDescent="0.25">
      <c r="A16" s="5" t="s">
        <v>18</v>
      </c>
    </row>
    <row r="17" spans="1:14" ht="15.75" x14ac:dyDescent="0.25">
      <c r="A17" s="13" t="s">
        <v>1</v>
      </c>
      <c r="B17" s="13" t="s">
        <v>2</v>
      </c>
      <c r="C17" s="12" t="s">
        <v>4</v>
      </c>
      <c r="D17" s="12" t="s">
        <v>3</v>
      </c>
      <c r="E17" s="12" t="s">
        <v>36</v>
      </c>
      <c r="F17" s="14" t="s">
        <v>37</v>
      </c>
      <c r="G17" s="12" t="s">
        <v>6</v>
      </c>
      <c r="H17" s="13" t="s">
        <v>7</v>
      </c>
      <c r="I17" s="13" t="s">
        <v>8</v>
      </c>
      <c r="J17" s="13" t="s">
        <v>9</v>
      </c>
      <c r="K17" s="13" t="s">
        <v>21</v>
      </c>
      <c r="L17" s="4" t="s">
        <v>17</v>
      </c>
      <c r="M17" s="4" t="s">
        <v>15</v>
      </c>
      <c r="N17" s="4" t="s">
        <v>16</v>
      </c>
    </row>
    <row r="18" spans="1:14" ht="15.75" x14ac:dyDescent="0.25">
      <c r="A18" s="10">
        <v>1</v>
      </c>
      <c r="B18" s="10">
        <v>1</v>
      </c>
      <c r="C18" s="9" t="s">
        <v>27</v>
      </c>
      <c r="D18" s="9" t="s">
        <v>369</v>
      </c>
      <c r="E18" s="9" t="s">
        <v>38</v>
      </c>
      <c r="F18" s="11">
        <v>1389</v>
      </c>
      <c r="G18" s="9" t="s">
        <v>22</v>
      </c>
      <c r="H18" s="10">
        <v>6.5</v>
      </c>
      <c r="I18" s="10">
        <v>0</v>
      </c>
      <c r="J18" s="10">
        <v>23.5</v>
      </c>
      <c r="K18" s="10">
        <v>26</v>
      </c>
      <c r="L18" s="2">
        <f>H18</f>
        <v>6.5</v>
      </c>
      <c r="M18">
        <v>20</v>
      </c>
      <c r="N18" s="3">
        <f>L18+M18</f>
        <v>26.5</v>
      </c>
    </row>
    <row r="19" spans="1:14" ht="15.75" x14ac:dyDescent="0.25">
      <c r="A19" s="10">
        <v>2</v>
      </c>
      <c r="B19" s="10">
        <v>4</v>
      </c>
      <c r="C19" s="9" t="s">
        <v>28</v>
      </c>
      <c r="D19" s="9" t="s">
        <v>83</v>
      </c>
      <c r="E19" s="9" t="s">
        <v>38</v>
      </c>
      <c r="F19" s="11">
        <v>1292</v>
      </c>
      <c r="G19" s="9" t="s">
        <v>11</v>
      </c>
      <c r="H19" s="10">
        <v>5</v>
      </c>
      <c r="I19" s="10">
        <v>0</v>
      </c>
      <c r="J19" s="10">
        <v>24</v>
      </c>
      <c r="K19" s="10">
        <v>24</v>
      </c>
      <c r="L19" s="2">
        <f t="shared" ref="L19:L27" si="0">H19</f>
        <v>5</v>
      </c>
      <c r="M19">
        <v>15</v>
      </c>
      <c r="N19" s="3">
        <f t="shared" ref="N19:N27" si="1">L19+M19</f>
        <v>20</v>
      </c>
    </row>
    <row r="20" spans="1:14" ht="15.75" x14ac:dyDescent="0.25">
      <c r="A20" s="10">
        <v>3</v>
      </c>
      <c r="B20" s="10">
        <v>5</v>
      </c>
      <c r="C20" s="9" t="s">
        <v>28</v>
      </c>
      <c r="D20" s="9" t="s">
        <v>74</v>
      </c>
      <c r="E20" s="9" t="s">
        <v>38</v>
      </c>
      <c r="F20" s="11">
        <v>1257</v>
      </c>
      <c r="G20" s="9" t="s">
        <v>25</v>
      </c>
      <c r="H20" s="10">
        <v>4.5</v>
      </c>
      <c r="I20" s="10">
        <v>0</v>
      </c>
      <c r="J20" s="10">
        <v>24.5</v>
      </c>
      <c r="K20" s="10">
        <v>24.5</v>
      </c>
      <c r="L20" s="2">
        <f t="shared" si="0"/>
        <v>4.5</v>
      </c>
      <c r="M20">
        <v>12</v>
      </c>
      <c r="N20" s="3">
        <f t="shared" si="1"/>
        <v>16.5</v>
      </c>
    </row>
    <row r="21" spans="1:14" ht="15.75" x14ac:dyDescent="0.25">
      <c r="A21" s="10">
        <v>4</v>
      </c>
      <c r="B21" s="10">
        <v>3</v>
      </c>
      <c r="C21" s="9" t="s">
        <v>28</v>
      </c>
      <c r="D21" s="9" t="s">
        <v>60</v>
      </c>
      <c r="E21" s="9" t="s">
        <v>38</v>
      </c>
      <c r="F21" s="11">
        <v>1378</v>
      </c>
      <c r="G21" s="9" t="s">
        <v>25</v>
      </c>
      <c r="H21" s="10">
        <v>4</v>
      </c>
      <c r="I21" s="10">
        <v>0</v>
      </c>
      <c r="J21" s="10">
        <v>25</v>
      </c>
      <c r="K21" s="10">
        <v>27.5</v>
      </c>
      <c r="L21" s="2">
        <f t="shared" si="0"/>
        <v>4</v>
      </c>
      <c r="M21">
        <v>10</v>
      </c>
      <c r="N21" s="3">
        <f t="shared" si="1"/>
        <v>14</v>
      </c>
    </row>
    <row r="22" spans="1:14" ht="15.75" x14ac:dyDescent="0.25">
      <c r="A22" s="10">
        <v>5</v>
      </c>
      <c r="B22" s="10">
        <v>6</v>
      </c>
      <c r="C22" s="9" t="s">
        <v>28</v>
      </c>
      <c r="D22" s="9" t="s">
        <v>65</v>
      </c>
      <c r="E22" s="9" t="s">
        <v>38</v>
      </c>
      <c r="F22" s="11">
        <v>1113</v>
      </c>
      <c r="G22" s="9" t="s">
        <v>39</v>
      </c>
      <c r="H22" s="10">
        <v>3.5</v>
      </c>
      <c r="I22" s="10">
        <v>0.5</v>
      </c>
      <c r="J22" s="10">
        <v>24</v>
      </c>
      <c r="K22" s="10">
        <v>24</v>
      </c>
      <c r="L22" s="2">
        <f t="shared" si="0"/>
        <v>3.5</v>
      </c>
      <c r="M22">
        <v>8</v>
      </c>
      <c r="N22" s="3">
        <f t="shared" si="1"/>
        <v>11.5</v>
      </c>
    </row>
    <row r="23" spans="1:14" ht="15.75" x14ac:dyDescent="0.25">
      <c r="A23" s="10">
        <v>6</v>
      </c>
      <c r="B23" s="10">
        <v>7</v>
      </c>
      <c r="C23" s="9" t="s">
        <v>27</v>
      </c>
      <c r="D23" s="9" t="s">
        <v>370</v>
      </c>
      <c r="E23" s="9" t="s">
        <v>38</v>
      </c>
      <c r="F23" s="11">
        <v>1072</v>
      </c>
      <c r="G23" s="9" t="s">
        <v>24</v>
      </c>
      <c r="H23" s="10">
        <v>3.5</v>
      </c>
      <c r="I23" s="10">
        <v>0.5</v>
      </c>
      <c r="J23" s="10">
        <v>22.5</v>
      </c>
      <c r="K23" s="10">
        <v>22.5</v>
      </c>
      <c r="L23" s="2">
        <f t="shared" si="0"/>
        <v>3.5</v>
      </c>
      <c r="M23">
        <v>6</v>
      </c>
      <c r="N23" s="3">
        <f t="shared" si="1"/>
        <v>9.5</v>
      </c>
    </row>
    <row r="24" spans="1:14" ht="15.75" x14ac:dyDescent="0.25">
      <c r="A24" s="10">
        <v>7</v>
      </c>
      <c r="B24" s="10">
        <v>2</v>
      </c>
      <c r="C24" s="9" t="s">
        <v>28</v>
      </c>
      <c r="D24" s="9" t="s">
        <v>56</v>
      </c>
      <c r="E24" s="9" t="s">
        <v>38</v>
      </c>
      <c r="F24" s="11">
        <v>1380</v>
      </c>
      <c r="G24" s="9" t="s">
        <v>25</v>
      </c>
      <c r="H24" s="10">
        <v>3</v>
      </c>
      <c r="I24" s="10">
        <v>0</v>
      </c>
      <c r="J24" s="10">
        <v>26</v>
      </c>
      <c r="K24" s="10">
        <v>26</v>
      </c>
      <c r="L24" s="2">
        <f t="shared" si="0"/>
        <v>3</v>
      </c>
      <c r="M24">
        <v>4</v>
      </c>
      <c r="N24" s="3">
        <f t="shared" si="1"/>
        <v>7</v>
      </c>
    </row>
    <row r="25" spans="1:14" ht="15.75" x14ac:dyDescent="0.25">
      <c r="A25" s="10">
        <v>8</v>
      </c>
      <c r="B25" s="10">
        <v>8</v>
      </c>
      <c r="C25" s="9" t="s">
        <v>28</v>
      </c>
      <c r="D25" s="9" t="s">
        <v>282</v>
      </c>
      <c r="E25" s="9" t="s">
        <v>38</v>
      </c>
      <c r="F25" s="11">
        <v>1057</v>
      </c>
      <c r="G25" s="9" t="s">
        <v>12</v>
      </c>
      <c r="H25" s="10">
        <v>2.5</v>
      </c>
      <c r="I25" s="10">
        <v>0.5</v>
      </c>
      <c r="J25" s="10">
        <v>24.5</v>
      </c>
      <c r="K25" s="10">
        <v>24.5</v>
      </c>
      <c r="L25" s="2">
        <f t="shared" si="0"/>
        <v>2.5</v>
      </c>
      <c r="M25">
        <v>3</v>
      </c>
      <c r="N25" s="3">
        <f t="shared" si="1"/>
        <v>5.5</v>
      </c>
    </row>
    <row r="26" spans="1:14" ht="15.75" x14ac:dyDescent="0.25">
      <c r="A26" s="10">
        <v>9</v>
      </c>
      <c r="B26" s="10">
        <v>9</v>
      </c>
      <c r="C26" s="9" t="s">
        <v>28</v>
      </c>
      <c r="D26" s="9" t="s">
        <v>283</v>
      </c>
      <c r="E26" s="9" t="s">
        <v>38</v>
      </c>
      <c r="F26" s="11">
        <v>0</v>
      </c>
      <c r="G26" s="9" t="s">
        <v>23</v>
      </c>
      <c r="H26" s="10">
        <v>2.5</v>
      </c>
      <c r="I26" s="10">
        <v>0.5</v>
      </c>
      <c r="J26" s="10">
        <v>21.5</v>
      </c>
      <c r="K26" s="10">
        <v>21.5</v>
      </c>
      <c r="L26" s="2">
        <f t="shared" si="0"/>
        <v>2.5</v>
      </c>
      <c r="M26">
        <v>2</v>
      </c>
      <c r="N26" s="3">
        <f t="shared" si="1"/>
        <v>4.5</v>
      </c>
    </row>
    <row r="27" spans="1:14" ht="15.75" x14ac:dyDescent="0.25">
      <c r="A27" s="10">
        <v>10</v>
      </c>
      <c r="B27" s="10">
        <v>10</v>
      </c>
      <c r="C27" s="9" t="s">
        <v>28</v>
      </c>
      <c r="D27" s="9" t="s">
        <v>371</v>
      </c>
      <c r="E27" s="9" t="s">
        <v>38</v>
      </c>
      <c r="F27" s="11">
        <v>0</v>
      </c>
      <c r="G27" s="9" t="s">
        <v>22</v>
      </c>
      <c r="H27" s="10">
        <v>0</v>
      </c>
      <c r="I27" s="10">
        <v>0</v>
      </c>
      <c r="J27" s="10">
        <v>22</v>
      </c>
      <c r="K27" s="10">
        <v>24.5</v>
      </c>
      <c r="L27" s="2">
        <f t="shared" si="0"/>
        <v>0</v>
      </c>
      <c r="M27">
        <v>1</v>
      </c>
      <c r="N27" s="3">
        <f t="shared" si="1"/>
        <v>1</v>
      </c>
    </row>
    <row r="29" spans="1:14" x14ac:dyDescent="0.25">
      <c r="A29" s="5" t="s">
        <v>13</v>
      </c>
    </row>
    <row r="30" spans="1:14" x14ac:dyDescent="0.25">
      <c r="A30" s="8" t="s">
        <v>254</v>
      </c>
    </row>
    <row r="31" spans="1:14" x14ac:dyDescent="0.25">
      <c r="A31" s="8" t="s">
        <v>332</v>
      </c>
    </row>
    <row r="32" spans="1:14" x14ac:dyDescent="0.25">
      <c r="A32" s="8" t="s">
        <v>333</v>
      </c>
    </row>
    <row r="34" spans="1:1" x14ac:dyDescent="0.25">
      <c r="A34" s="7" t="s">
        <v>372</v>
      </c>
    </row>
    <row r="35" spans="1:1" x14ac:dyDescent="0.25">
      <c r="A35" s="6" t="s">
        <v>14</v>
      </c>
    </row>
  </sheetData>
  <hyperlinks>
    <hyperlink ref="A34:K34" r:id="rId1" display="Všechny detaily tohoto turnaje naleznete pod  http://chess-results.com/tnr1106002.aspx?lan=5" xr:uid="{00000000-0004-0000-0000-000000000000}"/>
    <hyperlink ref="A35:K35" r:id="rId2" display="Chess-Tournament-Results-Server: Chess-Results" xr:uid="{00000000-0004-0000-0000-000001000000}"/>
    <hyperlink ref="A1:K1" r:id="rId3" display="Z turnajové databáze Chess-results http://chess-results.com" xr:uid="{00000000-0004-0000-0000-000002000000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EF3C3-AF2B-4718-ACA2-F14F872C9D11}">
  <dimension ref="A1:N33"/>
  <sheetViews>
    <sheetView workbookViewId="0">
      <selection activeCell="D18" sqref="D18"/>
    </sheetView>
  </sheetViews>
  <sheetFormatPr defaultRowHeight="15" x14ac:dyDescent="0.25"/>
  <cols>
    <col min="3" max="3" width="4.28515625" customWidth="1"/>
    <col min="4" max="4" width="18.28515625" bestFit="1" customWidth="1"/>
    <col min="7" max="7" width="23.85546875" bestFit="1" customWidth="1"/>
    <col min="12" max="12" width="13.85546875" bestFit="1" customWidth="1"/>
    <col min="13" max="13" width="16.7109375" bestFit="1" customWidth="1"/>
    <col min="14" max="14" width="12.140625" bestFit="1" customWidth="1"/>
  </cols>
  <sheetData>
    <row r="1" spans="1:1" x14ac:dyDescent="0.25">
      <c r="A1" s="6" t="s">
        <v>0</v>
      </c>
    </row>
    <row r="2" spans="1:1" x14ac:dyDescent="0.25">
      <c r="A2" s="5" t="s">
        <v>373</v>
      </c>
    </row>
    <row r="3" spans="1:1" x14ac:dyDescent="0.25">
      <c r="A3" s="8" t="s">
        <v>336</v>
      </c>
    </row>
    <row r="4" spans="1:1" x14ac:dyDescent="0.25">
      <c r="A4" s="8" t="s">
        <v>85</v>
      </c>
    </row>
    <row r="5" spans="1:1" x14ac:dyDescent="0.25">
      <c r="A5" s="8" t="s">
        <v>337</v>
      </c>
    </row>
    <row r="6" spans="1:1" x14ac:dyDescent="0.25">
      <c r="A6" s="8" t="s">
        <v>338</v>
      </c>
    </row>
    <row r="7" spans="1:1" x14ac:dyDescent="0.25">
      <c r="A7" s="8" t="s">
        <v>339</v>
      </c>
    </row>
    <row r="8" spans="1:1" x14ac:dyDescent="0.25">
      <c r="A8" s="8" t="s">
        <v>340</v>
      </c>
    </row>
    <row r="9" spans="1:1" x14ac:dyDescent="0.25">
      <c r="A9" s="8" t="s">
        <v>88</v>
      </c>
    </row>
    <row r="10" spans="1:1" x14ac:dyDescent="0.25">
      <c r="A10" s="8" t="s">
        <v>130</v>
      </c>
    </row>
    <row r="11" spans="1:1" x14ac:dyDescent="0.25">
      <c r="A11" s="8" t="s">
        <v>90</v>
      </c>
    </row>
    <row r="12" spans="1:1" x14ac:dyDescent="0.25">
      <c r="A12" s="8" t="s">
        <v>341</v>
      </c>
    </row>
    <row r="13" spans="1:1" x14ac:dyDescent="0.25">
      <c r="A13" s="8" t="s">
        <v>374</v>
      </c>
    </row>
    <row r="15" spans="1:1" x14ac:dyDescent="0.25">
      <c r="A15" s="32" t="s">
        <v>375</v>
      </c>
    </row>
    <row r="16" spans="1:1" x14ac:dyDescent="0.25">
      <c r="A16" s="5" t="s">
        <v>18</v>
      </c>
    </row>
    <row r="17" spans="1:14" ht="15.75" x14ac:dyDescent="0.25">
      <c r="A17" s="13" t="s">
        <v>1</v>
      </c>
      <c r="B17" s="13" t="s">
        <v>2</v>
      </c>
      <c r="C17" s="12" t="s">
        <v>4</v>
      </c>
      <c r="D17" s="12" t="s">
        <v>3</v>
      </c>
      <c r="E17" s="12" t="s">
        <v>36</v>
      </c>
      <c r="F17" s="14" t="s">
        <v>37</v>
      </c>
      <c r="G17" s="12" t="s">
        <v>6</v>
      </c>
      <c r="H17" s="13" t="s">
        <v>7</v>
      </c>
      <c r="I17" s="13" t="s">
        <v>8</v>
      </c>
      <c r="J17" s="13" t="s">
        <v>9</v>
      </c>
      <c r="K17" s="13" t="s">
        <v>21</v>
      </c>
      <c r="L17" s="4" t="s">
        <v>17</v>
      </c>
      <c r="M17" s="4" t="s">
        <v>15</v>
      </c>
      <c r="N17" s="4" t="s">
        <v>16</v>
      </c>
    </row>
    <row r="18" spans="1:14" ht="15.75" x14ac:dyDescent="0.25">
      <c r="A18" s="10">
        <v>1</v>
      </c>
      <c r="B18" s="10">
        <v>7</v>
      </c>
      <c r="C18" s="9" t="s">
        <v>19</v>
      </c>
      <c r="D18" s="9" t="s">
        <v>59</v>
      </c>
      <c r="E18" s="9" t="s">
        <v>38</v>
      </c>
      <c r="F18" s="11">
        <v>1595</v>
      </c>
      <c r="G18" s="9" t="s">
        <v>39</v>
      </c>
      <c r="H18" s="10">
        <v>5.5</v>
      </c>
      <c r="I18" s="10">
        <v>16.5</v>
      </c>
      <c r="J18" s="10">
        <v>0</v>
      </c>
      <c r="K18" s="10">
        <v>0</v>
      </c>
      <c r="L18" s="2">
        <f>H18</f>
        <v>5.5</v>
      </c>
      <c r="M18">
        <v>20</v>
      </c>
      <c r="N18" s="3">
        <f>L18+M18</f>
        <v>25.5</v>
      </c>
    </row>
    <row r="19" spans="1:14" ht="15.75" x14ac:dyDescent="0.25">
      <c r="A19" s="10">
        <v>2</v>
      </c>
      <c r="B19" s="10">
        <v>8</v>
      </c>
      <c r="C19" s="9" t="s">
        <v>28</v>
      </c>
      <c r="D19" s="9" t="s">
        <v>376</v>
      </c>
      <c r="E19" s="9" t="s">
        <v>38</v>
      </c>
      <c r="F19" s="11">
        <v>1577</v>
      </c>
      <c r="G19" s="9" t="s">
        <v>22</v>
      </c>
      <c r="H19" s="10">
        <v>5.5</v>
      </c>
      <c r="I19" s="10">
        <v>14.75</v>
      </c>
      <c r="J19" s="10">
        <v>0</v>
      </c>
      <c r="K19" s="10">
        <v>0</v>
      </c>
      <c r="L19" s="2">
        <f t="shared" ref="L19:L25" si="0">H19</f>
        <v>5.5</v>
      </c>
      <c r="M19">
        <v>15</v>
      </c>
      <c r="N19" s="3">
        <f t="shared" ref="N19:N25" si="1">L19+M19</f>
        <v>20.5</v>
      </c>
    </row>
    <row r="20" spans="1:14" ht="15.75" x14ac:dyDescent="0.25">
      <c r="A20" s="10">
        <v>3</v>
      </c>
      <c r="B20" s="10">
        <v>4</v>
      </c>
      <c r="C20" s="9" t="s">
        <v>28</v>
      </c>
      <c r="D20" s="9" t="s">
        <v>377</v>
      </c>
      <c r="E20" s="9" t="s">
        <v>38</v>
      </c>
      <c r="F20" s="11">
        <v>1767</v>
      </c>
      <c r="G20" s="9" t="s">
        <v>22</v>
      </c>
      <c r="H20" s="10">
        <v>5</v>
      </c>
      <c r="I20" s="10">
        <v>15.5</v>
      </c>
      <c r="J20" s="10">
        <v>0</v>
      </c>
      <c r="K20" s="10">
        <v>0</v>
      </c>
      <c r="L20" s="2">
        <f t="shared" si="0"/>
        <v>5</v>
      </c>
      <c r="M20">
        <v>12</v>
      </c>
      <c r="N20" s="3">
        <f t="shared" si="1"/>
        <v>17</v>
      </c>
    </row>
    <row r="21" spans="1:14" ht="15.75" x14ac:dyDescent="0.25">
      <c r="A21" s="10">
        <v>4</v>
      </c>
      <c r="B21" s="10">
        <v>2</v>
      </c>
      <c r="C21" s="9" t="s">
        <v>27</v>
      </c>
      <c r="D21" s="9" t="s">
        <v>378</v>
      </c>
      <c r="E21" s="9" t="s">
        <v>38</v>
      </c>
      <c r="F21" s="11">
        <v>1459</v>
      </c>
      <c r="G21" s="9" t="s">
        <v>22</v>
      </c>
      <c r="H21" s="10">
        <v>3.5</v>
      </c>
      <c r="I21" s="10">
        <v>8.75</v>
      </c>
      <c r="J21" s="10">
        <v>0</v>
      </c>
      <c r="K21" s="10">
        <v>0</v>
      </c>
      <c r="L21" s="2">
        <f t="shared" si="0"/>
        <v>3.5</v>
      </c>
      <c r="M21">
        <v>10</v>
      </c>
      <c r="N21" s="3">
        <f t="shared" si="1"/>
        <v>13.5</v>
      </c>
    </row>
    <row r="22" spans="1:14" ht="15.75" x14ac:dyDescent="0.25">
      <c r="A22" s="10">
        <v>5</v>
      </c>
      <c r="B22" s="10">
        <v>3</v>
      </c>
      <c r="C22" s="9" t="s">
        <v>28</v>
      </c>
      <c r="D22" s="9" t="s">
        <v>379</v>
      </c>
      <c r="E22" s="9" t="s">
        <v>38</v>
      </c>
      <c r="F22" s="11">
        <v>1507</v>
      </c>
      <c r="G22" s="9" t="s">
        <v>22</v>
      </c>
      <c r="H22" s="10">
        <v>3</v>
      </c>
      <c r="I22" s="10">
        <v>7</v>
      </c>
      <c r="J22" s="10">
        <v>0</v>
      </c>
      <c r="K22" s="10">
        <v>0</v>
      </c>
      <c r="L22" s="2">
        <f t="shared" si="0"/>
        <v>3</v>
      </c>
      <c r="M22">
        <v>8</v>
      </c>
      <c r="N22" s="3">
        <f t="shared" si="1"/>
        <v>11</v>
      </c>
    </row>
    <row r="23" spans="1:14" ht="15.75" x14ac:dyDescent="0.25">
      <c r="A23" s="10">
        <v>6</v>
      </c>
      <c r="B23" s="10">
        <v>5</v>
      </c>
      <c r="C23" s="9" t="s">
        <v>146</v>
      </c>
      <c r="D23" s="9" t="s">
        <v>380</v>
      </c>
      <c r="E23" s="9" t="s">
        <v>38</v>
      </c>
      <c r="F23" s="11">
        <v>1560</v>
      </c>
      <c r="G23" s="9" t="s">
        <v>22</v>
      </c>
      <c r="H23" s="10">
        <v>2.5</v>
      </c>
      <c r="I23" s="10">
        <v>7</v>
      </c>
      <c r="J23" s="10">
        <v>0</v>
      </c>
      <c r="K23" s="10">
        <v>0</v>
      </c>
      <c r="L23" s="2">
        <f t="shared" si="0"/>
        <v>2.5</v>
      </c>
      <c r="M23">
        <v>6</v>
      </c>
      <c r="N23" s="3">
        <f t="shared" si="1"/>
        <v>8.5</v>
      </c>
    </row>
    <row r="24" spans="1:14" ht="15.75" x14ac:dyDescent="0.25">
      <c r="A24" s="10">
        <v>7</v>
      </c>
      <c r="B24" s="10">
        <v>6</v>
      </c>
      <c r="C24" s="9" t="s">
        <v>28</v>
      </c>
      <c r="D24" s="9" t="s">
        <v>381</v>
      </c>
      <c r="E24" s="9" t="s">
        <v>38</v>
      </c>
      <c r="F24" s="11">
        <v>1485</v>
      </c>
      <c r="G24" s="9" t="s">
        <v>22</v>
      </c>
      <c r="H24" s="10">
        <v>2</v>
      </c>
      <c r="I24" s="10">
        <v>6</v>
      </c>
      <c r="J24" s="10">
        <v>0</v>
      </c>
      <c r="K24" s="10">
        <v>0</v>
      </c>
      <c r="L24" s="2">
        <f t="shared" si="0"/>
        <v>2</v>
      </c>
      <c r="M24">
        <v>4</v>
      </c>
      <c r="N24" s="3">
        <f t="shared" si="1"/>
        <v>6</v>
      </c>
    </row>
    <row r="25" spans="1:14" ht="15.75" x14ac:dyDescent="0.25">
      <c r="A25" s="10">
        <v>8</v>
      </c>
      <c r="B25" s="10">
        <v>1</v>
      </c>
      <c r="C25" s="9" t="s">
        <v>146</v>
      </c>
      <c r="D25" s="9" t="s">
        <v>145</v>
      </c>
      <c r="E25" s="9" t="s">
        <v>38</v>
      </c>
      <c r="F25" s="11">
        <v>1382</v>
      </c>
      <c r="G25" s="9" t="s">
        <v>39</v>
      </c>
      <c r="H25" s="10">
        <v>1</v>
      </c>
      <c r="I25" s="10">
        <v>2.5</v>
      </c>
      <c r="J25" s="10">
        <v>0</v>
      </c>
      <c r="K25" s="10">
        <v>0</v>
      </c>
      <c r="L25" s="2">
        <f t="shared" si="0"/>
        <v>1</v>
      </c>
      <c r="M25">
        <v>3</v>
      </c>
      <c r="N25" s="3">
        <f t="shared" si="1"/>
        <v>4</v>
      </c>
    </row>
    <row r="26" spans="1:14" ht="15.75" x14ac:dyDescent="0.25">
      <c r="L26" s="2"/>
      <c r="N26" s="3"/>
    </row>
    <row r="27" spans="1:14" ht="15.75" x14ac:dyDescent="0.25">
      <c r="A27" s="5" t="s">
        <v>13</v>
      </c>
      <c r="L27" s="2"/>
      <c r="N27" s="3"/>
    </row>
    <row r="28" spans="1:14" x14ac:dyDescent="0.25">
      <c r="A28" s="8" t="s">
        <v>382</v>
      </c>
    </row>
    <row r="29" spans="1:14" x14ac:dyDescent="0.25">
      <c r="A29" s="8" t="s">
        <v>383</v>
      </c>
    </row>
    <row r="30" spans="1:14" x14ac:dyDescent="0.25">
      <c r="A30" s="8" t="s">
        <v>384</v>
      </c>
    </row>
    <row r="32" spans="1:14" x14ac:dyDescent="0.25">
      <c r="A32" s="7" t="s">
        <v>385</v>
      </c>
    </row>
    <row r="33" spans="1:1" x14ac:dyDescent="0.25">
      <c r="A33" s="6" t="s">
        <v>14</v>
      </c>
    </row>
  </sheetData>
  <hyperlinks>
    <hyperlink ref="A32:K32" r:id="rId1" display="Všechny detaily tohoto turnaje naleznete pod  http://chess-results.com/tnr1106004.aspx?lan=5" xr:uid="{00000000-0004-0000-0000-000000000000}"/>
    <hyperlink ref="A33:K33" r:id="rId2" display="Chess-Tournament-Results-Server: Chess-Results" xr:uid="{00000000-0004-0000-0000-000001000000}"/>
    <hyperlink ref="A1:K1" r:id="rId3" display="Z turnajové databáze Chess-results http://chess-results.com" xr:uid="{00000000-0004-0000-0000-000002000000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73EB-3B46-4DD5-9223-A41783C0AF6F}">
  <dimension ref="A1:O60"/>
  <sheetViews>
    <sheetView workbookViewId="0">
      <selection activeCell="F6" sqref="F6"/>
    </sheetView>
  </sheetViews>
  <sheetFormatPr defaultColWidth="9.140625" defaultRowHeight="15" x14ac:dyDescent="0.25"/>
  <cols>
    <col min="1" max="1" width="5.42578125" customWidth="1"/>
    <col min="2" max="2" width="4.140625" customWidth="1"/>
    <col min="3" max="3" width="0" hidden="1" customWidth="1"/>
    <col min="4" max="5" width="4.140625" bestFit="1" customWidth="1"/>
    <col min="6" max="6" width="18" customWidth="1"/>
    <col min="7" max="7" width="4" customWidth="1"/>
    <col min="8" max="8" width="4.7109375" customWidth="1"/>
    <col min="9" max="9" width="4.85546875" customWidth="1"/>
    <col min="10" max="12" width="4.42578125" customWidth="1"/>
    <col min="13" max="13" width="13.85546875" bestFit="1" customWidth="1"/>
    <col min="14" max="14" width="16.7109375" bestFit="1" customWidth="1"/>
    <col min="15" max="15" width="12.140625" bestFit="1" customWidth="1"/>
  </cols>
  <sheetData>
    <row r="1" spans="1:15" ht="20.100000000000001" customHeight="1" x14ac:dyDescent="0.25">
      <c r="A1" s="6" t="s">
        <v>0</v>
      </c>
    </row>
    <row r="2" spans="1:15" x14ac:dyDescent="0.25">
      <c r="A2" s="5" t="s">
        <v>97</v>
      </c>
    </row>
    <row r="3" spans="1:15" x14ac:dyDescent="0.25">
      <c r="A3" s="32" t="s">
        <v>153</v>
      </c>
    </row>
    <row r="4" spans="1:15" x14ac:dyDescent="0.25">
      <c r="A4" s="5" t="s">
        <v>18</v>
      </c>
    </row>
    <row r="5" spans="1:15" ht="15.75" x14ac:dyDescent="0.25">
      <c r="A5" s="13" t="s">
        <v>1</v>
      </c>
      <c r="B5" s="13" t="s">
        <v>2</v>
      </c>
      <c r="C5" s="12"/>
      <c r="D5" s="34" t="s">
        <v>19</v>
      </c>
      <c r="E5" s="34" t="s">
        <v>20</v>
      </c>
      <c r="F5" s="12" t="s">
        <v>3</v>
      </c>
      <c r="G5" s="12" t="s">
        <v>36</v>
      </c>
      <c r="H5" s="14" t="s">
        <v>37</v>
      </c>
      <c r="I5" s="13" t="s">
        <v>7</v>
      </c>
      <c r="J5" s="13" t="s">
        <v>8</v>
      </c>
      <c r="K5" s="13" t="s">
        <v>9</v>
      </c>
      <c r="L5" s="13" t="s">
        <v>21</v>
      </c>
      <c r="M5" s="4" t="s">
        <v>17</v>
      </c>
      <c r="N5" s="4" t="s">
        <v>15</v>
      </c>
      <c r="O5" s="4" t="s">
        <v>16</v>
      </c>
    </row>
    <row r="6" spans="1:15" ht="15.75" x14ac:dyDescent="0.25">
      <c r="A6" s="10">
        <v>1</v>
      </c>
      <c r="B6" s="10">
        <v>1</v>
      </c>
      <c r="C6" s="9"/>
      <c r="D6" s="10">
        <v>1</v>
      </c>
      <c r="E6" s="10"/>
      <c r="F6" s="9" t="s">
        <v>70</v>
      </c>
      <c r="G6" s="9" t="s">
        <v>38</v>
      </c>
      <c r="H6" s="11">
        <v>1549</v>
      </c>
      <c r="I6" s="10">
        <v>6.5</v>
      </c>
      <c r="J6" s="10">
        <v>0.5</v>
      </c>
      <c r="K6" s="10">
        <v>31</v>
      </c>
      <c r="L6" s="10">
        <v>33</v>
      </c>
      <c r="M6" s="2">
        <f>I6</f>
        <v>6.5</v>
      </c>
      <c r="N6">
        <v>20</v>
      </c>
      <c r="O6" s="3">
        <f>M6+N6</f>
        <v>26.5</v>
      </c>
    </row>
    <row r="7" spans="1:15" ht="15.75" x14ac:dyDescent="0.25">
      <c r="A7" s="10">
        <v>2</v>
      </c>
      <c r="B7" s="10">
        <v>5</v>
      </c>
      <c r="C7" s="9"/>
      <c r="D7" s="10">
        <v>2</v>
      </c>
      <c r="E7" s="10"/>
      <c r="F7" s="9" t="s">
        <v>59</v>
      </c>
      <c r="G7" s="9" t="s">
        <v>38</v>
      </c>
      <c r="H7" s="11">
        <v>1410</v>
      </c>
      <c r="I7" s="10">
        <v>6.5</v>
      </c>
      <c r="J7" s="10">
        <v>0.5</v>
      </c>
      <c r="K7" s="10">
        <v>27.5</v>
      </c>
      <c r="L7" s="10">
        <v>30.5</v>
      </c>
      <c r="M7" s="2">
        <f t="shared" ref="M7:M52" si="0">I7</f>
        <v>6.5</v>
      </c>
      <c r="N7">
        <v>15</v>
      </c>
      <c r="O7" s="3">
        <f t="shared" ref="O7:O39" si="1">M7+N7</f>
        <v>21.5</v>
      </c>
    </row>
    <row r="8" spans="1:15" ht="15.75" x14ac:dyDescent="0.25">
      <c r="A8" s="10">
        <v>3</v>
      </c>
      <c r="B8" s="10">
        <v>6</v>
      </c>
      <c r="C8" s="9"/>
      <c r="D8" s="10"/>
      <c r="E8" s="10">
        <v>1</v>
      </c>
      <c r="F8" s="9" t="s">
        <v>82</v>
      </c>
      <c r="G8" s="9" t="s">
        <v>38</v>
      </c>
      <c r="H8" s="11">
        <v>1242</v>
      </c>
      <c r="I8" s="10">
        <v>6</v>
      </c>
      <c r="J8" s="10">
        <v>0</v>
      </c>
      <c r="K8" s="10">
        <v>28.5</v>
      </c>
      <c r="L8" s="10">
        <v>31.5</v>
      </c>
      <c r="M8" s="2">
        <f t="shared" si="0"/>
        <v>6</v>
      </c>
      <c r="N8">
        <v>12</v>
      </c>
      <c r="O8" s="3">
        <f t="shared" si="1"/>
        <v>18</v>
      </c>
    </row>
    <row r="9" spans="1:15" ht="15.75" x14ac:dyDescent="0.25">
      <c r="A9" s="10">
        <v>4</v>
      </c>
      <c r="B9" s="10">
        <v>8</v>
      </c>
      <c r="C9" s="9"/>
      <c r="D9" s="10">
        <v>3</v>
      </c>
      <c r="E9" s="10"/>
      <c r="F9" s="9" t="s">
        <v>62</v>
      </c>
      <c r="G9" s="9" t="s">
        <v>38</v>
      </c>
      <c r="H9" s="11">
        <v>1198</v>
      </c>
      <c r="I9" s="10">
        <v>5</v>
      </c>
      <c r="J9" s="10">
        <v>0</v>
      </c>
      <c r="K9" s="10">
        <v>32</v>
      </c>
      <c r="L9" s="10">
        <v>35</v>
      </c>
      <c r="M9" s="2">
        <f t="shared" si="0"/>
        <v>5</v>
      </c>
      <c r="N9">
        <v>10</v>
      </c>
      <c r="O9" s="3">
        <f t="shared" si="1"/>
        <v>15</v>
      </c>
    </row>
    <row r="10" spans="1:15" ht="15.75" x14ac:dyDescent="0.25">
      <c r="A10" s="10">
        <v>5</v>
      </c>
      <c r="B10" s="10">
        <v>21</v>
      </c>
      <c r="C10" s="9"/>
      <c r="D10" s="10">
        <v>4</v>
      </c>
      <c r="E10" s="10"/>
      <c r="F10" s="9" t="s">
        <v>104</v>
      </c>
      <c r="G10" s="9" t="s">
        <v>38</v>
      </c>
      <c r="H10" s="11">
        <v>0</v>
      </c>
      <c r="I10" s="10">
        <v>5</v>
      </c>
      <c r="J10" s="10">
        <v>0</v>
      </c>
      <c r="K10" s="10">
        <v>27</v>
      </c>
      <c r="L10" s="10">
        <v>30</v>
      </c>
      <c r="M10" s="2">
        <f t="shared" si="0"/>
        <v>5</v>
      </c>
      <c r="N10">
        <v>8</v>
      </c>
      <c r="O10" s="3">
        <f t="shared" si="1"/>
        <v>13</v>
      </c>
    </row>
    <row r="11" spans="1:15" ht="15.75" x14ac:dyDescent="0.25">
      <c r="A11" s="10">
        <v>6</v>
      </c>
      <c r="B11" s="10">
        <v>7</v>
      </c>
      <c r="C11" s="9"/>
      <c r="D11" s="10">
        <v>5</v>
      </c>
      <c r="E11" s="10"/>
      <c r="F11" s="9" t="s">
        <v>73</v>
      </c>
      <c r="G11" s="9" t="s">
        <v>38</v>
      </c>
      <c r="H11" s="11">
        <v>1221</v>
      </c>
      <c r="I11" s="10">
        <v>5</v>
      </c>
      <c r="J11" s="10">
        <v>0</v>
      </c>
      <c r="K11" s="10">
        <v>26.5</v>
      </c>
      <c r="L11" s="10">
        <v>28.5</v>
      </c>
      <c r="M11" s="2">
        <f t="shared" si="0"/>
        <v>5</v>
      </c>
      <c r="N11">
        <v>6</v>
      </c>
      <c r="O11" s="3">
        <f t="shared" si="1"/>
        <v>11</v>
      </c>
    </row>
    <row r="12" spans="1:15" ht="15.75" x14ac:dyDescent="0.25">
      <c r="A12" s="10">
        <v>7</v>
      </c>
      <c r="B12" s="10">
        <v>31</v>
      </c>
      <c r="C12" s="9"/>
      <c r="D12" s="10"/>
      <c r="E12" s="10">
        <v>2</v>
      </c>
      <c r="F12" s="9" t="s">
        <v>45</v>
      </c>
      <c r="G12" s="9" t="s">
        <v>38</v>
      </c>
      <c r="H12" s="11">
        <v>0</v>
      </c>
      <c r="I12" s="10">
        <v>5</v>
      </c>
      <c r="J12" s="10">
        <v>0</v>
      </c>
      <c r="K12" s="10">
        <v>26</v>
      </c>
      <c r="L12" s="10">
        <v>29.5</v>
      </c>
      <c r="M12" s="2">
        <f t="shared" si="0"/>
        <v>5</v>
      </c>
      <c r="N12">
        <v>4</v>
      </c>
      <c r="O12" s="3">
        <f t="shared" si="1"/>
        <v>9</v>
      </c>
    </row>
    <row r="13" spans="1:15" ht="15.75" x14ac:dyDescent="0.25">
      <c r="A13" s="10">
        <v>8</v>
      </c>
      <c r="B13" s="10">
        <v>13</v>
      </c>
      <c r="C13" s="9"/>
      <c r="D13" s="10"/>
      <c r="E13" s="10">
        <v>3</v>
      </c>
      <c r="F13" s="9" t="s">
        <v>98</v>
      </c>
      <c r="G13" s="9" t="s">
        <v>38</v>
      </c>
      <c r="H13" s="11">
        <v>1030</v>
      </c>
      <c r="I13" s="10">
        <v>5</v>
      </c>
      <c r="J13" s="10">
        <v>0</v>
      </c>
      <c r="K13" s="10">
        <v>25.5</v>
      </c>
      <c r="L13" s="10">
        <v>27</v>
      </c>
      <c r="M13" s="2">
        <f t="shared" si="0"/>
        <v>5</v>
      </c>
      <c r="N13">
        <v>3</v>
      </c>
      <c r="O13" s="3">
        <f t="shared" si="1"/>
        <v>8</v>
      </c>
    </row>
    <row r="14" spans="1:15" ht="15.75" x14ac:dyDescent="0.25">
      <c r="A14" s="10">
        <v>9</v>
      </c>
      <c r="B14" s="10">
        <v>15</v>
      </c>
      <c r="C14" s="9"/>
      <c r="D14" s="10"/>
      <c r="E14" s="10">
        <v>4</v>
      </c>
      <c r="F14" s="9" t="s">
        <v>52</v>
      </c>
      <c r="G14" s="9" t="s">
        <v>38</v>
      </c>
      <c r="H14" s="11">
        <v>0</v>
      </c>
      <c r="I14" s="10">
        <v>5</v>
      </c>
      <c r="J14" s="10">
        <v>0</v>
      </c>
      <c r="K14" s="10">
        <v>25</v>
      </c>
      <c r="L14" s="10">
        <v>28</v>
      </c>
      <c r="M14" s="2">
        <f t="shared" si="0"/>
        <v>5</v>
      </c>
      <c r="N14">
        <v>2</v>
      </c>
      <c r="O14" s="3">
        <f t="shared" si="1"/>
        <v>7</v>
      </c>
    </row>
    <row r="15" spans="1:15" ht="15.75" x14ac:dyDescent="0.25">
      <c r="A15" s="10">
        <v>10</v>
      </c>
      <c r="B15" s="10">
        <v>12</v>
      </c>
      <c r="C15" s="9"/>
      <c r="D15" s="10">
        <v>6</v>
      </c>
      <c r="E15" s="10"/>
      <c r="F15" s="9" t="s">
        <v>68</v>
      </c>
      <c r="G15" s="9" t="s">
        <v>38</v>
      </c>
      <c r="H15" s="11">
        <v>1032</v>
      </c>
      <c r="I15" s="10">
        <v>4.5</v>
      </c>
      <c r="J15" s="10">
        <v>0</v>
      </c>
      <c r="K15" s="10">
        <v>25</v>
      </c>
      <c r="L15" s="10">
        <v>28</v>
      </c>
      <c r="M15" s="2">
        <f t="shared" si="0"/>
        <v>4.5</v>
      </c>
      <c r="N15">
        <v>1</v>
      </c>
      <c r="O15" s="3">
        <f t="shared" si="1"/>
        <v>5.5</v>
      </c>
    </row>
    <row r="16" spans="1:15" ht="15.75" x14ac:dyDescent="0.25">
      <c r="A16" s="10">
        <v>11</v>
      </c>
      <c r="B16" s="10">
        <v>9</v>
      </c>
      <c r="C16" s="9"/>
      <c r="D16" s="10"/>
      <c r="E16" s="10">
        <v>5</v>
      </c>
      <c r="F16" s="9" t="s">
        <v>43</v>
      </c>
      <c r="G16" s="9" t="s">
        <v>38</v>
      </c>
      <c r="H16" s="11">
        <v>1061</v>
      </c>
      <c r="I16" s="10">
        <v>4</v>
      </c>
      <c r="J16" s="10">
        <v>0</v>
      </c>
      <c r="K16" s="10">
        <v>29</v>
      </c>
      <c r="L16" s="10">
        <v>30.5</v>
      </c>
      <c r="M16" s="2">
        <f t="shared" si="0"/>
        <v>4</v>
      </c>
      <c r="O16" s="3">
        <f t="shared" si="1"/>
        <v>4</v>
      </c>
    </row>
    <row r="17" spans="1:15" ht="15.75" x14ac:dyDescent="0.25">
      <c r="A17" s="10">
        <v>12</v>
      </c>
      <c r="B17" s="10">
        <v>14</v>
      </c>
      <c r="C17" s="9"/>
      <c r="D17" s="10"/>
      <c r="E17" s="10">
        <v>6</v>
      </c>
      <c r="F17" s="9" t="s">
        <v>105</v>
      </c>
      <c r="G17" s="9" t="s">
        <v>38</v>
      </c>
      <c r="H17" s="11">
        <v>1023</v>
      </c>
      <c r="I17" s="10">
        <v>4</v>
      </c>
      <c r="J17" s="10">
        <v>0</v>
      </c>
      <c r="K17" s="10">
        <v>27.5</v>
      </c>
      <c r="L17" s="10">
        <v>29.5</v>
      </c>
      <c r="M17" s="2">
        <f t="shared" si="0"/>
        <v>4</v>
      </c>
      <c r="O17" s="3">
        <f t="shared" si="1"/>
        <v>4</v>
      </c>
    </row>
    <row r="18" spans="1:15" ht="15.75" x14ac:dyDescent="0.25">
      <c r="A18" s="10">
        <v>13</v>
      </c>
      <c r="B18" s="10">
        <v>4</v>
      </c>
      <c r="C18" s="9"/>
      <c r="D18" s="10"/>
      <c r="E18" s="10">
        <v>7</v>
      </c>
      <c r="F18" s="9" t="s">
        <v>120</v>
      </c>
      <c r="G18" s="9" t="s">
        <v>38</v>
      </c>
      <c r="H18" s="11">
        <v>1454</v>
      </c>
      <c r="I18" s="10">
        <v>4</v>
      </c>
      <c r="J18" s="10">
        <v>0</v>
      </c>
      <c r="K18" s="10">
        <v>26.5</v>
      </c>
      <c r="L18" s="10">
        <v>29</v>
      </c>
      <c r="M18" s="2">
        <f t="shared" si="0"/>
        <v>4</v>
      </c>
      <c r="O18" s="3">
        <f t="shared" si="1"/>
        <v>4</v>
      </c>
    </row>
    <row r="19" spans="1:15" ht="15.75" x14ac:dyDescent="0.25">
      <c r="A19" s="10">
        <v>14</v>
      </c>
      <c r="B19" s="10">
        <v>11</v>
      </c>
      <c r="C19" s="9"/>
      <c r="D19" s="10"/>
      <c r="E19" s="10">
        <v>8</v>
      </c>
      <c r="F19" s="9" t="s">
        <v>44</v>
      </c>
      <c r="G19" s="9" t="s">
        <v>38</v>
      </c>
      <c r="H19" s="11">
        <v>1047</v>
      </c>
      <c r="I19" s="10">
        <v>4</v>
      </c>
      <c r="J19" s="10">
        <v>0</v>
      </c>
      <c r="K19" s="10">
        <v>26</v>
      </c>
      <c r="L19" s="10">
        <v>27.5</v>
      </c>
      <c r="M19" s="2">
        <f t="shared" si="0"/>
        <v>4</v>
      </c>
      <c r="O19" s="3">
        <f t="shared" si="1"/>
        <v>4</v>
      </c>
    </row>
    <row r="20" spans="1:15" ht="15.75" x14ac:dyDescent="0.25">
      <c r="A20" s="10">
        <v>15</v>
      </c>
      <c r="B20" s="10">
        <v>2</v>
      </c>
      <c r="C20" s="9"/>
      <c r="D20" s="10">
        <v>7</v>
      </c>
      <c r="E20" s="10"/>
      <c r="F20" s="9" t="s">
        <v>99</v>
      </c>
      <c r="G20" s="9" t="s">
        <v>38</v>
      </c>
      <c r="H20" s="11">
        <v>1546</v>
      </c>
      <c r="I20" s="10">
        <v>4</v>
      </c>
      <c r="J20" s="10">
        <v>0</v>
      </c>
      <c r="K20" s="10">
        <v>25</v>
      </c>
      <c r="L20" s="10">
        <v>27</v>
      </c>
      <c r="M20" s="2">
        <f t="shared" si="0"/>
        <v>4</v>
      </c>
      <c r="O20" s="3">
        <f t="shared" si="1"/>
        <v>4</v>
      </c>
    </row>
    <row r="21" spans="1:15" ht="15.75" x14ac:dyDescent="0.25">
      <c r="A21" s="10">
        <v>16</v>
      </c>
      <c r="B21" s="10">
        <v>10</v>
      </c>
      <c r="C21" s="9"/>
      <c r="D21" s="10"/>
      <c r="E21" s="10">
        <v>9</v>
      </c>
      <c r="F21" s="9" t="s">
        <v>76</v>
      </c>
      <c r="G21" s="9" t="s">
        <v>38</v>
      </c>
      <c r="H21" s="11">
        <v>1051</v>
      </c>
      <c r="I21" s="10">
        <v>4</v>
      </c>
      <c r="J21" s="10">
        <v>0</v>
      </c>
      <c r="K21" s="10">
        <v>24.5</v>
      </c>
      <c r="L21" s="10">
        <v>27.5</v>
      </c>
      <c r="M21" s="2">
        <f t="shared" si="0"/>
        <v>4</v>
      </c>
      <c r="O21" s="3">
        <f t="shared" si="1"/>
        <v>4</v>
      </c>
    </row>
    <row r="22" spans="1:15" ht="15.75" x14ac:dyDescent="0.25">
      <c r="A22" s="10">
        <v>17</v>
      </c>
      <c r="B22" s="10">
        <v>44</v>
      </c>
      <c r="C22" s="9"/>
      <c r="D22" s="10"/>
      <c r="E22" s="10">
        <v>10</v>
      </c>
      <c r="F22" s="9" t="s">
        <v>47</v>
      </c>
      <c r="G22" s="9" t="s">
        <v>38</v>
      </c>
      <c r="H22" s="11">
        <v>0</v>
      </c>
      <c r="I22" s="10">
        <v>4</v>
      </c>
      <c r="J22" s="10">
        <v>0</v>
      </c>
      <c r="K22" s="10">
        <v>24.5</v>
      </c>
      <c r="L22" s="10">
        <v>26.5</v>
      </c>
      <c r="M22" s="2">
        <f t="shared" si="0"/>
        <v>4</v>
      </c>
      <c r="O22" s="3">
        <f t="shared" si="1"/>
        <v>4</v>
      </c>
    </row>
    <row r="23" spans="1:15" ht="15.75" x14ac:dyDescent="0.25">
      <c r="A23" s="10">
        <v>18</v>
      </c>
      <c r="B23" s="10">
        <v>22</v>
      </c>
      <c r="C23" s="9"/>
      <c r="D23" s="10">
        <v>8</v>
      </c>
      <c r="E23" s="10"/>
      <c r="F23" s="9" t="s">
        <v>108</v>
      </c>
      <c r="G23" s="9" t="s">
        <v>38</v>
      </c>
      <c r="H23" s="11">
        <v>0</v>
      </c>
      <c r="I23" s="10">
        <v>4</v>
      </c>
      <c r="J23" s="10">
        <v>0</v>
      </c>
      <c r="K23" s="10">
        <v>24</v>
      </c>
      <c r="L23" s="10">
        <v>26.5</v>
      </c>
      <c r="M23" s="2">
        <f t="shared" si="0"/>
        <v>4</v>
      </c>
      <c r="O23" s="3">
        <f t="shared" si="1"/>
        <v>4</v>
      </c>
    </row>
    <row r="24" spans="1:15" ht="15.75" x14ac:dyDescent="0.25">
      <c r="A24" s="10">
        <v>19</v>
      </c>
      <c r="B24" s="10">
        <v>38</v>
      </c>
      <c r="C24" s="9"/>
      <c r="D24" s="10">
        <v>9</v>
      </c>
      <c r="E24" s="10"/>
      <c r="F24" s="9" t="s">
        <v>113</v>
      </c>
      <c r="G24" s="9" t="s">
        <v>38</v>
      </c>
      <c r="H24" s="11">
        <v>0</v>
      </c>
      <c r="I24" s="10">
        <v>4</v>
      </c>
      <c r="J24" s="10">
        <v>0</v>
      </c>
      <c r="K24" s="10">
        <v>23.5</v>
      </c>
      <c r="L24" s="10">
        <v>26</v>
      </c>
      <c r="M24" s="2">
        <f t="shared" si="0"/>
        <v>4</v>
      </c>
      <c r="O24" s="3">
        <f t="shared" si="1"/>
        <v>4</v>
      </c>
    </row>
    <row r="25" spans="1:15" ht="15.75" x14ac:dyDescent="0.25">
      <c r="A25" s="10">
        <v>20</v>
      </c>
      <c r="B25" s="10">
        <v>18</v>
      </c>
      <c r="C25" s="9"/>
      <c r="D25" s="10">
        <v>10</v>
      </c>
      <c r="E25" s="10"/>
      <c r="F25" s="9" t="s">
        <v>66</v>
      </c>
      <c r="G25" s="9" t="s">
        <v>38</v>
      </c>
      <c r="H25" s="11">
        <v>0</v>
      </c>
      <c r="I25" s="10">
        <v>4</v>
      </c>
      <c r="J25" s="10">
        <v>0</v>
      </c>
      <c r="K25" s="10">
        <v>23</v>
      </c>
      <c r="L25" s="10">
        <v>26</v>
      </c>
      <c r="M25" s="2">
        <f t="shared" si="0"/>
        <v>4</v>
      </c>
      <c r="O25" s="3">
        <f t="shared" si="1"/>
        <v>4</v>
      </c>
    </row>
    <row r="26" spans="1:15" ht="15.75" x14ac:dyDescent="0.25">
      <c r="A26" s="10">
        <v>21</v>
      </c>
      <c r="B26" s="10">
        <v>30</v>
      </c>
      <c r="C26" s="9"/>
      <c r="D26" s="10"/>
      <c r="E26" s="10">
        <v>11</v>
      </c>
      <c r="F26" s="9" t="s">
        <v>109</v>
      </c>
      <c r="G26" s="9" t="s">
        <v>38</v>
      </c>
      <c r="H26" s="11">
        <v>0</v>
      </c>
      <c r="I26" s="10">
        <v>4</v>
      </c>
      <c r="J26" s="10">
        <v>0</v>
      </c>
      <c r="K26" s="10">
        <v>23</v>
      </c>
      <c r="L26" s="10">
        <v>25.5</v>
      </c>
      <c r="M26" s="2">
        <f t="shared" si="0"/>
        <v>4</v>
      </c>
      <c r="O26" s="3">
        <f t="shared" si="1"/>
        <v>4</v>
      </c>
    </row>
    <row r="27" spans="1:15" ht="15.75" x14ac:dyDescent="0.25">
      <c r="A27" s="10">
        <v>22</v>
      </c>
      <c r="B27" s="10">
        <v>41</v>
      </c>
      <c r="C27" s="9"/>
      <c r="D27" s="10">
        <v>11</v>
      </c>
      <c r="E27" s="10"/>
      <c r="F27" s="9" t="s">
        <v>64</v>
      </c>
      <c r="G27" s="9" t="s">
        <v>38</v>
      </c>
      <c r="H27" s="11">
        <v>0</v>
      </c>
      <c r="I27" s="10">
        <v>4</v>
      </c>
      <c r="J27" s="10">
        <v>0</v>
      </c>
      <c r="K27" s="10">
        <v>21</v>
      </c>
      <c r="L27" s="10">
        <v>21.5</v>
      </c>
      <c r="M27" s="2">
        <f t="shared" si="0"/>
        <v>4</v>
      </c>
      <c r="O27" s="3">
        <f t="shared" si="1"/>
        <v>4</v>
      </c>
    </row>
    <row r="28" spans="1:15" ht="15.75" x14ac:dyDescent="0.25">
      <c r="A28" s="10">
        <v>23</v>
      </c>
      <c r="B28" s="10">
        <v>35</v>
      </c>
      <c r="C28" s="9"/>
      <c r="D28" s="10"/>
      <c r="E28" s="10">
        <v>12</v>
      </c>
      <c r="F28" s="9" t="s">
        <v>154</v>
      </c>
      <c r="G28" s="9" t="s">
        <v>38</v>
      </c>
      <c r="H28" s="11">
        <v>0</v>
      </c>
      <c r="I28" s="10">
        <v>4</v>
      </c>
      <c r="J28" s="10">
        <v>0</v>
      </c>
      <c r="K28" s="10">
        <v>20.5</v>
      </c>
      <c r="L28" s="10">
        <v>22</v>
      </c>
      <c r="M28" s="2">
        <f t="shared" si="0"/>
        <v>4</v>
      </c>
      <c r="O28" s="3">
        <f t="shared" si="1"/>
        <v>4</v>
      </c>
    </row>
    <row r="29" spans="1:15" ht="15.75" x14ac:dyDescent="0.25">
      <c r="A29" s="10">
        <v>24</v>
      </c>
      <c r="B29" s="10">
        <v>19</v>
      </c>
      <c r="C29" s="9"/>
      <c r="D29" s="10">
        <v>12</v>
      </c>
      <c r="E29" s="10"/>
      <c r="F29" s="9" t="s">
        <v>69</v>
      </c>
      <c r="G29" s="9" t="s">
        <v>38</v>
      </c>
      <c r="H29" s="11">
        <v>0</v>
      </c>
      <c r="I29" s="10">
        <v>3</v>
      </c>
      <c r="J29" s="10">
        <v>0</v>
      </c>
      <c r="K29" s="10">
        <v>24.5</v>
      </c>
      <c r="L29" s="10">
        <v>27.5</v>
      </c>
      <c r="M29" s="2">
        <f t="shared" si="0"/>
        <v>3</v>
      </c>
      <c r="O29" s="3">
        <f t="shared" si="1"/>
        <v>3</v>
      </c>
    </row>
    <row r="30" spans="1:15" ht="15.75" x14ac:dyDescent="0.25">
      <c r="A30" s="10">
        <v>25</v>
      </c>
      <c r="B30" s="10">
        <v>3</v>
      </c>
      <c r="C30" s="9"/>
      <c r="D30" s="10"/>
      <c r="E30" s="10">
        <v>13</v>
      </c>
      <c r="F30" s="9" t="s">
        <v>46</v>
      </c>
      <c r="G30" s="9" t="s">
        <v>38</v>
      </c>
      <c r="H30" s="11">
        <v>1465</v>
      </c>
      <c r="I30" s="10">
        <v>3</v>
      </c>
      <c r="J30" s="10">
        <v>0</v>
      </c>
      <c r="K30" s="10">
        <v>24</v>
      </c>
      <c r="L30" s="10">
        <v>25</v>
      </c>
      <c r="M30" s="2">
        <f t="shared" si="0"/>
        <v>3</v>
      </c>
      <c r="O30" s="3">
        <f t="shared" si="1"/>
        <v>3</v>
      </c>
    </row>
    <row r="31" spans="1:15" ht="15.75" x14ac:dyDescent="0.25">
      <c r="A31" s="10">
        <v>26</v>
      </c>
      <c r="B31" s="10">
        <v>17</v>
      </c>
      <c r="C31" s="9"/>
      <c r="D31" s="10"/>
      <c r="E31" s="10">
        <v>14</v>
      </c>
      <c r="F31" s="9" t="s">
        <v>114</v>
      </c>
      <c r="G31" s="9" t="s">
        <v>38</v>
      </c>
      <c r="H31" s="11">
        <v>0</v>
      </c>
      <c r="I31" s="10">
        <v>3</v>
      </c>
      <c r="J31" s="10">
        <v>0</v>
      </c>
      <c r="K31" s="10">
        <v>23</v>
      </c>
      <c r="L31" s="10">
        <v>24.5</v>
      </c>
      <c r="M31" s="2">
        <f t="shared" si="0"/>
        <v>3</v>
      </c>
      <c r="O31" s="3">
        <f t="shared" si="1"/>
        <v>3</v>
      </c>
    </row>
    <row r="32" spans="1:15" ht="15.75" x14ac:dyDescent="0.25">
      <c r="A32" s="10">
        <v>27</v>
      </c>
      <c r="B32" s="10">
        <v>23</v>
      </c>
      <c r="C32" s="9"/>
      <c r="D32" s="10"/>
      <c r="E32" s="10">
        <v>15</v>
      </c>
      <c r="F32" s="9" t="s">
        <v>77</v>
      </c>
      <c r="G32" s="9" t="s">
        <v>38</v>
      </c>
      <c r="H32" s="11">
        <v>0</v>
      </c>
      <c r="I32" s="10">
        <v>3</v>
      </c>
      <c r="J32" s="10">
        <v>0</v>
      </c>
      <c r="K32" s="10">
        <v>22.5</v>
      </c>
      <c r="L32" s="10">
        <v>24</v>
      </c>
      <c r="M32" s="2">
        <f t="shared" si="0"/>
        <v>3</v>
      </c>
      <c r="O32" s="3">
        <f t="shared" si="1"/>
        <v>3</v>
      </c>
    </row>
    <row r="33" spans="1:15" ht="15.75" x14ac:dyDescent="0.25">
      <c r="A33" s="10">
        <v>28</v>
      </c>
      <c r="B33" s="10">
        <v>42</v>
      </c>
      <c r="C33" s="9"/>
      <c r="D33" s="10">
        <v>13</v>
      </c>
      <c r="E33" s="10"/>
      <c r="F33" s="9" t="s">
        <v>155</v>
      </c>
      <c r="G33" s="9" t="s">
        <v>38</v>
      </c>
      <c r="H33" s="11">
        <v>0</v>
      </c>
      <c r="I33" s="10">
        <v>3</v>
      </c>
      <c r="J33" s="10">
        <v>0</v>
      </c>
      <c r="K33" s="10">
        <v>21.5</v>
      </c>
      <c r="L33" s="10">
        <v>24.5</v>
      </c>
      <c r="M33" s="2">
        <f t="shared" si="0"/>
        <v>3</v>
      </c>
      <c r="O33" s="3">
        <f t="shared" si="1"/>
        <v>3</v>
      </c>
    </row>
    <row r="34" spans="1:15" ht="15.75" x14ac:dyDescent="0.25">
      <c r="A34" s="10">
        <v>29</v>
      </c>
      <c r="B34" s="10">
        <v>40</v>
      </c>
      <c r="C34" s="9"/>
      <c r="D34" s="10">
        <v>14</v>
      </c>
      <c r="E34" s="10"/>
      <c r="F34" s="9" t="s">
        <v>110</v>
      </c>
      <c r="G34" s="9" t="s">
        <v>38</v>
      </c>
      <c r="H34" s="11">
        <v>0</v>
      </c>
      <c r="I34" s="10">
        <v>3</v>
      </c>
      <c r="J34" s="10">
        <v>0</v>
      </c>
      <c r="K34" s="10">
        <v>21</v>
      </c>
      <c r="L34" s="10">
        <v>23</v>
      </c>
      <c r="M34" s="2">
        <f t="shared" si="0"/>
        <v>3</v>
      </c>
      <c r="O34" s="3">
        <f t="shared" si="1"/>
        <v>3</v>
      </c>
    </row>
    <row r="35" spans="1:15" ht="15.75" x14ac:dyDescent="0.25">
      <c r="A35" s="10">
        <v>30</v>
      </c>
      <c r="B35" s="10">
        <v>28</v>
      </c>
      <c r="C35" s="9"/>
      <c r="D35" s="10">
        <v>15</v>
      </c>
      <c r="E35" s="10"/>
      <c r="F35" s="9" t="s">
        <v>107</v>
      </c>
      <c r="G35" s="9" t="s">
        <v>38</v>
      </c>
      <c r="H35" s="11">
        <v>0</v>
      </c>
      <c r="I35" s="10">
        <v>3</v>
      </c>
      <c r="J35" s="10">
        <v>0</v>
      </c>
      <c r="K35" s="10">
        <v>21</v>
      </c>
      <c r="L35" s="10">
        <v>22.5</v>
      </c>
      <c r="M35" s="2">
        <f t="shared" si="0"/>
        <v>3</v>
      </c>
      <c r="O35" s="3">
        <f t="shared" si="1"/>
        <v>3</v>
      </c>
    </row>
    <row r="36" spans="1:15" ht="15.75" x14ac:dyDescent="0.25">
      <c r="A36" s="10">
        <v>31</v>
      </c>
      <c r="B36" s="10">
        <v>46</v>
      </c>
      <c r="C36" s="9"/>
      <c r="D36" s="10">
        <v>16</v>
      </c>
      <c r="E36" s="10"/>
      <c r="F36" s="9" t="s">
        <v>101</v>
      </c>
      <c r="G36" s="9" t="s">
        <v>38</v>
      </c>
      <c r="H36" s="11">
        <v>0</v>
      </c>
      <c r="I36" s="10">
        <v>3</v>
      </c>
      <c r="J36" s="10">
        <v>0</v>
      </c>
      <c r="K36" s="10">
        <v>20.5</v>
      </c>
      <c r="L36" s="10">
        <v>22</v>
      </c>
      <c r="M36" s="2">
        <f t="shared" si="0"/>
        <v>3</v>
      </c>
      <c r="O36" s="3">
        <f t="shared" si="1"/>
        <v>3</v>
      </c>
    </row>
    <row r="37" spans="1:15" ht="15.75" x14ac:dyDescent="0.25">
      <c r="A37" s="10">
        <v>32</v>
      </c>
      <c r="B37" s="10">
        <v>39</v>
      </c>
      <c r="C37" s="9"/>
      <c r="D37" s="10"/>
      <c r="E37" s="10">
        <v>16</v>
      </c>
      <c r="F37" s="9" t="s">
        <v>102</v>
      </c>
      <c r="G37" s="9" t="s">
        <v>38</v>
      </c>
      <c r="H37" s="11">
        <v>0</v>
      </c>
      <c r="I37" s="10">
        <v>3</v>
      </c>
      <c r="J37" s="10">
        <v>0</v>
      </c>
      <c r="K37" s="10">
        <v>20</v>
      </c>
      <c r="L37" s="10">
        <v>22</v>
      </c>
      <c r="M37" s="2">
        <f t="shared" si="0"/>
        <v>3</v>
      </c>
      <c r="O37" s="3">
        <f t="shared" si="1"/>
        <v>3</v>
      </c>
    </row>
    <row r="38" spans="1:15" ht="15.75" x14ac:dyDescent="0.25">
      <c r="A38" s="10">
        <v>33</v>
      </c>
      <c r="B38" s="10">
        <v>45</v>
      </c>
      <c r="C38" s="9"/>
      <c r="D38" s="10"/>
      <c r="E38" s="10">
        <v>17</v>
      </c>
      <c r="F38" s="9" t="s">
        <v>79</v>
      </c>
      <c r="G38" s="9" t="s">
        <v>38</v>
      </c>
      <c r="H38" s="11">
        <v>0</v>
      </c>
      <c r="I38" s="10">
        <v>3</v>
      </c>
      <c r="J38" s="10">
        <v>0</v>
      </c>
      <c r="K38" s="10">
        <v>18.5</v>
      </c>
      <c r="L38" s="10">
        <v>19.5</v>
      </c>
      <c r="M38" s="2">
        <f t="shared" si="0"/>
        <v>3</v>
      </c>
      <c r="O38" s="3">
        <f t="shared" si="1"/>
        <v>3</v>
      </c>
    </row>
    <row r="39" spans="1:15" ht="15.75" x14ac:dyDescent="0.25">
      <c r="A39" s="10">
        <v>34</v>
      </c>
      <c r="B39" s="10">
        <v>29</v>
      </c>
      <c r="C39" s="9"/>
      <c r="D39" s="10"/>
      <c r="E39" s="10">
        <v>18</v>
      </c>
      <c r="F39" s="9" t="s">
        <v>115</v>
      </c>
      <c r="G39" s="9" t="s">
        <v>38</v>
      </c>
      <c r="H39" s="11">
        <v>0</v>
      </c>
      <c r="I39" s="10">
        <v>3</v>
      </c>
      <c r="J39" s="10">
        <v>0</v>
      </c>
      <c r="K39" s="10">
        <v>18.5</v>
      </c>
      <c r="L39" s="10">
        <v>19</v>
      </c>
      <c r="M39" s="2">
        <f t="shared" si="0"/>
        <v>3</v>
      </c>
      <c r="O39" s="3">
        <f t="shared" si="1"/>
        <v>3</v>
      </c>
    </row>
    <row r="40" spans="1:15" ht="15.75" x14ac:dyDescent="0.25">
      <c r="A40" s="10">
        <v>35</v>
      </c>
      <c r="B40" s="10">
        <v>16</v>
      </c>
      <c r="C40" s="9"/>
      <c r="D40" s="10"/>
      <c r="E40" s="10">
        <v>19</v>
      </c>
      <c r="F40" s="9" t="s">
        <v>156</v>
      </c>
      <c r="G40" s="9" t="s">
        <v>38</v>
      </c>
      <c r="H40" s="11">
        <v>0</v>
      </c>
      <c r="I40" s="10">
        <v>3</v>
      </c>
      <c r="J40" s="10">
        <v>0</v>
      </c>
      <c r="K40" s="10">
        <v>18</v>
      </c>
      <c r="L40" s="10">
        <v>19.5</v>
      </c>
      <c r="M40" s="2">
        <f t="shared" si="0"/>
        <v>3</v>
      </c>
      <c r="O40" s="3">
        <f t="shared" ref="O40:O52" si="2">M40+N40</f>
        <v>3</v>
      </c>
    </row>
    <row r="41" spans="1:15" ht="15.75" x14ac:dyDescent="0.25">
      <c r="A41" s="10">
        <v>36</v>
      </c>
      <c r="B41" s="10">
        <v>43</v>
      </c>
      <c r="C41" s="9"/>
      <c r="D41" s="10"/>
      <c r="E41" s="10">
        <v>20</v>
      </c>
      <c r="F41" s="9" t="s">
        <v>67</v>
      </c>
      <c r="G41" s="9" t="s">
        <v>38</v>
      </c>
      <c r="H41" s="11">
        <v>0</v>
      </c>
      <c r="I41" s="10">
        <v>3</v>
      </c>
      <c r="J41" s="10">
        <v>0</v>
      </c>
      <c r="K41" s="10">
        <v>18</v>
      </c>
      <c r="L41" s="10">
        <v>18.5</v>
      </c>
      <c r="M41" s="2">
        <f t="shared" si="0"/>
        <v>3</v>
      </c>
      <c r="O41" s="3">
        <f t="shared" si="2"/>
        <v>3</v>
      </c>
    </row>
    <row r="42" spans="1:15" ht="15.75" x14ac:dyDescent="0.25">
      <c r="A42" s="10">
        <v>37</v>
      </c>
      <c r="B42" s="10">
        <v>25</v>
      </c>
      <c r="C42" s="9"/>
      <c r="D42" s="10">
        <v>17</v>
      </c>
      <c r="E42" s="10"/>
      <c r="F42" s="9" t="s">
        <v>111</v>
      </c>
      <c r="G42" s="9" t="s">
        <v>38</v>
      </c>
      <c r="H42" s="11">
        <v>0</v>
      </c>
      <c r="I42" s="10">
        <v>3</v>
      </c>
      <c r="J42" s="10">
        <v>0</v>
      </c>
      <c r="K42" s="10">
        <v>16</v>
      </c>
      <c r="L42" s="10">
        <v>17</v>
      </c>
      <c r="M42" s="2">
        <f t="shared" si="0"/>
        <v>3</v>
      </c>
      <c r="O42" s="3">
        <f t="shared" si="2"/>
        <v>3</v>
      </c>
    </row>
    <row r="43" spans="1:15" ht="15.75" x14ac:dyDescent="0.25">
      <c r="A43" s="10">
        <v>38</v>
      </c>
      <c r="B43" s="10">
        <v>27</v>
      </c>
      <c r="C43" s="9"/>
      <c r="D43" s="10"/>
      <c r="E43" s="10">
        <v>21</v>
      </c>
      <c r="F43" s="9" t="s">
        <v>157</v>
      </c>
      <c r="G43" s="9" t="s">
        <v>38</v>
      </c>
      <c r="H43" s="11">
        <v>0</v>
      </c>
      <c r="I43" s="10">
        <v>2.5</v>
      </c>
      <c r="J43" s="10">
        <v>0</v>
      </c>
      <c r="K43" s="10">
        <v>21</v>
      </c>
      <c r="L43" s="10">
        <v>22</v>
      </c>
      <c r="M43" s="2">
        <f t="shared" si="0"/>
        <v>2.5</v>
      </c>
      <c r="O43" s="3">
        <f t="shared" si="2"/>
        <v>2.5</v>
      </c>
    </row>
    <row r="44" spans="1:15" ht="15.75" x14ac:dyDescent="0.25">
      <c r="A44" s="10">
        <v>39</v>
      </c>
      <c r="B44" s="10">
        <v>33</v>
      </c>
      <c r="C44" s="9"/>
      <c r="D44" s="10">
        <v>18</v>
      </c>
      <c r="E44" s="10"/>
      <c r="F44" s="9" t="s">
        <v>100</v>
      </c>
      <c r="G44" s="9" t="s">
        <v>38</v>
      </c>
      <c r="H44" s="11">
        <v>0</v>
      </c>
      <c r="I44" s="10">
        <v>2</v>
      </c>
      <c r="J44" s="10">
        <v>0</v>
      </c>
      <c r="K44" s="10">
        <v>21.5</v>
      </c>
      <c r="L44" s="10">
        <v>24.5</v>
      </c>
      <c r="M44" s="2">
        <f t="shared" si="0"/>
        <v>2</v>
      </c>
      <c r="O44" s="3">
        <f t="shared" si="2"/>
        <v>2</v>
      </c>
    </row>
    <row r="45" spans="1:15" ht="15.75" x14ac:dyDescent="0.25">
      <c r="A45" s="10">
        <v>40</v>
      </c>
      <c r="B45" s="10">
        <v>24</v>
      </c>
      <c r="C45" s="9"/>
      <c r="D45" s="10"/>
      <c r="E45" s="10">
        <v>22</v>
      </c>
      <c r="F45" s="9" t="s">
        <v>158</v>
      </c>
      <c r="G45" s="9" t="s">
        <v>38</v>
      </c>
      <c r="H45" s="11">
        <v>0</v>
      </c>
      <c r="I45" s="10">
        <v>2</v>
      </c>
      <c r="J45" s="10">
        <v>0</v>
      </c>
      <c r="K45" s="10">
        <v>21</v>
      </c>
      <c r="L45" s="10">
        <v>22.5</v>
      </c>
      <c r="M45" s="2">
        <f t="shared" si="0"/>
        <v>2</v>
      </c>
      <c r="O45" s="3">
        <f t="shared" si="2"/>
        <v>2</v>
      </c>
    </row>
    <row r="46" spans="1:15" ht="15.75" x14ac:dyDescent="0.25">
      <c r="A46" s="10">
        <v>41</v>
      </c>
      <c r="B46" s="10">
        <v>37</v>
      </c>
      <c r="C46" s="9"/>
      <c r="D46" s="10"/>
      <c r="E46" s="10">
        <v>23</v>
      </c>
      <c r="F46" s="9" t="s">
        <v>159</v>
      </c>
      <c r="G46" s="9" t="s">
        <v>38</v>
      </c>
      <c r="H46" s="11">
        <v>0</v>
      </c>
      <c r="I46" s="10">
        <v>2</v>
      </c>
      <c r="J46" s="10">
        <v>0</v>
      </c>
      <c r="K46" s="10">
        <v>20</v>
      </c>
      <c r="L46" s="10">
        <v>20.5</v>
      </c>
      <c r="M46" s="2">
        <f t="shared" si="0"/>
        <v>2</v>
      </c>
      <c r="O46" s="3">
        <f t="shared" si="2"/>
        <v>2</v>
      </c>
    </row>
    <row r="47" spans="1:15" ht="15.75" x14ac:dyDescent="0.25">
      <c r="A47" s="10">
        <v>42</v>
      </c>
      <c r="B47" s="10">
        <v>34</v>
      </c>
      <c r="C47" s="9"/>
      <c r="D47" s="10"/>
      <c r="E47" s="10">
        <v>24</v>
      </c>
      <c r="F47" s="9" t="s">
        <v>53</v>
      </c>
      <c r="G47" s="9" t="s">
        <v>38</v>
      </c>
      <c r="H47" s="11">
        <v>0</v>
      </c>
      <c r="I47" s="10">
        <v>2</v>
      </c>
      <c r="J47" s="10">
        <v>0</v>
      </c>
      <c r="K47" s="10">
        <v>19.5</v>
      </c>
      <c r="L47" s="10">
        <v>20</v>
      </c>
      <c r="M47" s="2">
        <f t="shared" si="0"/>
        <v>2</v>
      </c>
      <c r="O47" s="3">
        <f t="shared" si="2"/>
        <v>2</v>
      </c>
    </row>
    <row r="48" spans="1:15" ht="15.75" x14ac:dyDescent="0.25">
      <c r="A48" s="10">
        <v>43</v>
      </c>
      <c r="B48" s="10">
        <v>47</v>
      </c>
      <c r="C48" s="9"/>
      <c r="D48" s="10"/>
      <c r="E48" s="10">
        <v>25</v>
      </c>
      <c r="F48" s="9" t="s">
        <v>160</v>
      </c>
      <c r="G48" s="9" t="s">
        <v>38</v>
      </c>
      <c r="H48" s="11">
        <v>0</v>
      </c>
      <c r="I48" s="10">
        <v>2</v>
      </c>
      <c r="J48" s="10">
        <v>0</v>
      </c>
      <c r="K48" s="10">
        <v>18.5</v>
      </c>
      <c r="L48" s="10">
        <v>19.5</v>
      </c>
      <c r="M48" s="2">
        <f t="shared" si="0"/>
        <v>2</v>
      </c>
      <c r="O48" s="3">
        <f t="shared" si="2"/>
        <v>2</v>
      </c>
    </row>
    <row r="49" spans="1:15" ht="15.75" x14ac:dyDescent="0.25">
      <c r="A49" s="10">
        <v>44</v>
      </c>
      <c r="B49" s="10">
        <v>32</v>
      </c>
      <c r="C49" s="9"/>
      <c r="D49" s="10">
        <v>19</v>
      </c>
      <c r="E49" s="10"/>
      <c r="F49" s="9" t="s">
        <v>161</v>
      </c>
      <c r="G49" s="9" t="s">
        <v>38</v>
      </c>
      <c r="H49" s="11">
        <v>0</v>
      </c>
      <c r="I49" s="10">
        <v>2</v>
      </c>
      <c r="J49" s="10">
        <v>0</v>
      </c>
      <c r="K49" s="10">
        <v>16.5</v>
      </c>
      <c r="L49" s="10">
        <v>18</v>
      </c>
      <c r="M49" s="2">
        <f t="shared" si="0"/>
        <v>2</v>
      </c>
      <c r="O49" s="3">
        <f t="shared" si="2"/>
        <v>2</v>
      </c>
    </row>
    <row r="50" spans="1:15" ht="15.75" x14ac:dyDescent="0.25">
      <c r="A50" s="10">
        <v>45</v>
      </c>
      <c r="B50" s="10">
        <v>36</v>
      </c>
      <c r="C50" s="9"/>
      <c r="D50" s="10">
        <v>20</v>
      </c>
      <c r="E50" s="10"/>
      <c r="F50" s="9" t="s">
        <v>162</v>
      </c>
      <c r="G50" s="9" t="s">
        <v>38</v>
      </c>
      <c r="H50" s="11">
        <v>0</v>
      </c>
      <c r="I50" s="10">
        <v>1.5</v>
      </c>
      <c r="J50" s="10">
        <v>0</v>
      </c>
      <c r="K50" s="10">
        <v>17.5</v>
      </c>
      <c r="L50" s="10">
        <v>18</v>
      </c>
      <c r="M50" s="2">
        <f t="shared" si="0"/>
        <v>1.5</v>
      </c>
      <c r="O50" s="3">
        <f t="shared" si="2"/>
        <v>1.5</v>
      </c>
    </row>
    <row r="51" spans="1:15" ht="15.75" x14ac:dyDescent="0.25">
      <c r="A51" s="10">
        <v>46</v>
      </c>
      <c r="B51" s="10">
        <v>26</v>
      </c>
      <c r="C51" s="9"/>
      <c r="D51" s="10"/>
      <c r="E51" s="10">
        <v>26</v>
      </c>
      <c r="F51" s="9" t="s">
        <v>163</v>
      </c>
      <c r="G51" s="9" t="s">
        <v>38</v>
      </c>
      <c r="H51" s="11">
        <v>0</v>
      </c>
      <c r="I51" s="10">
        <v>1</v>
      </c>
      <c r="J51" s="10">
        <v>0</v>
      </c>
      <c r="K51" s="10">
        <v>15</v>
      </c>
      <c r="L51" s="10">
        <v>15.5</v>
      </c>
      <c r="M51" s="2">
        <f t="shared" si="0"/>
        <v>1</v>
      </c>
      <c r="O51" s="3">
        <f t="shared" si="2"/>
        <v>1</v>
      </c>
    </row>
    <row r="52" spans="1:15" ht="15.75" x14ac:dyDescent="0.25">
      <c r="A52" s="10">
        <v>47</v>
      </c>
      <c r="B52" s="10">
        <v>20</v>
      </c>
      <c r="C52" s="9"/>
      <c r="D52" s="10"/>
      <c r="E52" s="10">
        <v>27</v>
      </c>
      <c r="F52" s="9" t="s">
        <v>54</v>
      </c>
      <c r="G52" s="9" t="s">
        <v>38</v>
      </c>
      <c r="H52" s="11">
        <v>0</v>
      </c>
      <c r="I52" s="10">
        <v>0.5</v>
      </c>
      <c r="J52" s="10">
        <v>0</v>
      </c>
      <c r="K52" s="10">
        <v>15.5</v>
      </c>
      <c r="L52" s="10">
        <v>16.5</v>
      </c>
      <c r="M52" s="2">
        <f t="shared" si="0"/>
        <v>0.5</v>
      </c>
      <c r="O52" s="3">
        <f t="shared" si="2"/>
        <v>0.5</v>
      </c>
    </row>
    <row r="54" spans="1:15" x14ac:dyDescent="0.25">
      <c r="A54" s="5" t="s">
        <v>13</v>
      </c>
    </row>
    <row r="55" spans="1:15" x14ac:dyDescent="0.25">
      <c r="A55" s="8" t="s">
        <v>148</v>
      </c>
    </row>
    <row r="56" spans="1:15" x14ac:dyDescent="0.25">
      <c r="A56" s="8" t="s">
        <v>149</v>
      </c>
    </row>
    <row r="57" spans="1:15" x14ac:dyDescent="0.25">
      <c r="A57" s="8" t="s">
        <v>150</v>
      </c>
    </row>
    <row r="59" spans="1:15" x14ac:dyDescent="0.25">
      <c r="A59" s="7" t="s">
        <v>164</v>
      </c>
    </row>
    <row r="60" spans="1:15" x14ac:dyDescent="0.25">
      <c r="A60" s="6" t="s">
        <v>14</v>
      </c>
    </row>
  </sheetData>
  <hyperlinks>
    <hyperlink ref="A59:L59" r:id="rId1" display="Všechny detaily tohoto turnaje naleznete pod  http://chess-results.com/tnr1011423.aspx?lan=5" xr:uid="{C4CC1070-0972-4BD0-997A-1517ACB32F71}"/>
    <hyperlink ref="A60:L60" r:id="rId2" display="Chess-Tournament-Results-Server: Chess-Results" xr:uid="{B4603C55-418B-4226-974C-F146C47E43C4}"/>
    <hyperlink ref="A1:L1" r:id="rId3" display="Z turnajové databáze Chess-results http://chess-results.com" xr:uid="{A95B6F8C-C6DF-4C8C-9156-53E02D2DF9E7}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3E9E-E424-4908-83EA-0EBBD668873F}">
  <dimension ref="A1:O43"/>
  <sheetViews>
    <sheetView workbookViewId="0">
      <selection activeCell="C6" sqref="C6"/>
    </sheetView>
  </sheetViews>
  <sheetFormatPr defaultColWidth="9.140625" defaultRowHeight="15" x14ac:dyDescent="0.25"/>
  <cols>
    <col min="1" max="1" width="5.42578125" customWidth="1"/>
    <col min="2" max="2" width="4.140625" customWidth="1"/>
    <col min="3" max="3" width="18.42578125" style="20" bestFit="1" customWidth="1"/>
    <col min="4" max="4" width="4.140625" style="20" customWidth="1"/>
    <col min="5" max="5" width="12.5703125" bestFit="1" customWidth="1"/>
    <col min="6" max="6" width="5" bestFit="1" customWidth="1"/>
    <col min="7" max="7" width="25.140625" bestFit="1" customWidth="1"/>
    <col min="8" max="8" width="11.140625" customWidth="1"/>
    <col min="9" max="9" width="4.85546875" customWidth="1"/>
    <col min="10" max="12" width="4.42578125" customWidth="1"/>
    <col min="13" max="13" width="13.85546875" bestFit="1" customWidth="1"/>
    <col min="14" max="14" width="16.7109375" bestFit="1" customWidth="1"/>
    <col min="15" max="15" width="12.140625" bestFit="1" customWidth="1"/>
  </cols>
  <sheetData>
    <row r="1" spans="1:15" ht="20.100000000000001" customHeight="1" x14ac:dyDescent="0.25">
      <c r="A1" s="6" t="s">
        <v>0</v>
      </c>
      <c r="C1"/>
      <c r="D1"/>
    </row>
    <row r="2" spans="1:15" x14ac:dyDescent="0.25">
      <c r="A2" s="5" t="s">
        <v>103</v>
      </c>
      <c r="C2"/>
      <c r="D2"/>
    </row>
    <row r="3" spans="1:15" x14ac:dyDescent="0.25">
      <c r="A3" s="32" t="s">
        <v>165</v>
      </c>
      <c r="C3"/>
      <c r="D3"/>
    </row>
    <row r="4" spans="1:15" x14ac:dyDescent="0.25">
      <c r="A4" s="5" t="s">
        <v>18</v>
      </c>
      <c r="C4"/>
      <c r="D4"/>
    </row>
    <row r="5" spans="1:15" ht="15.75" x14ac:dyDescent="0.25">
      <c r="A5" s="13" t="s">
        <v>1</v>
      </c>
      <c r="B5" s="13" t="s">
        <v>2</v>
      </c>
      <c r="C5" s="12" t="s">
        <v>3</v>
      </c>
      <c r="D5" s="12" t="s">
        <v>4</v>
      </c>
      <c r="E5" s="13" t="s">
        <v>143</v>
      </c>
      <c r="F5" s="14" t="s">
        <v>5</v>
      </c>
      <c r="G5" s="12" t="s">
        <v>6</v>
      </c>
      <c r="H5" s="13" t="s">
        <v>7</v>
      </c>
      <c r="I5" s="13" t="s">
        <v>8</v>
      </c>
      <c r="J5" s="13" t="s">
        <v>9</v>
      </c>
      <c r="K5" s="13" t="s">
        <v>21</v>
      </c>
      <c r="L5" s="13" t="s">
        <v>144</v>
      </c>
      <c r="M5" s="4" t="s">
        <v>17</v>
      </c>
      <c r="N5" s="4" t="s">
        <v>15</v>
      </c>
      <c r="O5" s="4" t="s">
        <v>16</v>
      </c>
    </row>
    <row r="6" spans="1:15" ht="15.75" x14ac:dyDescent="0.25">
      <c r="A6" s="10">
        <v>1</v>
      </c>
      <c r="B6" s="10">
        <v>1</v>
      </c>
      <c r="C6" s="9" t="s">
        <v>70</v>
      </c>
      <c r="D6" s="9" t="s">
        <v>19</v>
      </c>
      <c r="E6" s="10"/>
      <c r="F6" s="11">
        <v>1549</v>
      </c>
      <c r="G6" s="9" t="s">
        <v>12</v>
      </c>
      <c r="H6" s="10">
        <v>6</v>
      </c>
      <c r="I6" s="10">
        <v>1</v>
      </c>
      <c r="J6" s="10">
        <v>29.5</v>
      </c>
      <c r="K6" s="10">
        <v>33.5</v>
      </c>
      <c r="L6" s="10">
        <v>27.5</v>
      </c>
      <c r="M6" s="2">
        <f>H6</f>
        <v>6</v>
      </c>
      <c r="N6">
        <v>20</v>
      </c>
      <c r="O6" s="3">
        <f>M6+N6</f>
        <v>26</v>
      </c>
    </row>
    <row r="7" spans="1:15" ht="15.75" x14ac:dyDescent="0.25">
      <c r="A7" s="10">
        <v>2</v>
      </c>
      <c r="B7" s="10">
        <v>5</v>
      </c>
      <c r="C7" s="9" t="s">
        <v>166</v>
      </c>
      <c r="D7" s="9" t="s">
        <v>19</v>
      </c>
      <c r="E7" s="10"/>
      <c r="F7" s="11">
        <v>1443</v>
      </c>
      <c r="G7" s="9" t="s">
        <v>11</v>
      </c>
      <c r="H7" s="10">
        <v>6</v>
      </c>
      <c r="I7" s="10">
        <v>1</v>
      </c>
      <c r="J7" s="10">
        <v>29.5</v>
      </c>
      <c r="K7" s="10">
        <v>32.5</v>
      </c>
      <c r="L7" s="10">
        <v>26.5</v>
      </c>
      <c r="M7" s="2">
        <f t="shared" ref="M7:M34" si="0">H7</f>
        <v>6</v>
      </c>
      <c r="N7">
        <v>15</v>
      </c>
      <c r="O7" s="3">
        <f t="shared" ref="O7:O34" si="1">M7+N7</f>
        <v>21</v>
      </c>
    </row>
    <row r="8" spans="1:15" ht="15.75" x14ac:dyDescent="0.25">
      <c r="A8" s="10">
        <v>3</v>
      </c>
      <c r="B8" s="10">
        <v>6</v>
      </c>
      <c r="C8" s="9" t="s">
        <v>59</v>
      </c>
      <c r="D8" s="9" t="s">
        <v>19</v>
      </c>
      <c r="E8" s="10"/>
      <c r="F8" s="11">
        <v>1410</v>
      </c>
      <c r="G8" s="9" t="s">
        <v>39</v>
      </c>
      <c r="H8" s="10">
        <v>6</v>
      </c>
      <c r="I8" s="10">
        <v>1</v>
      </c>
      <c r="J8" s="10">
        <v>28.5</v>
      </c>
      <c r="K8" s="10">
        <v>30</v>
      </c>
      <c r="L8" s="10">
        <v>24.5</v>
      </c>
      <c r="M8" s="2">
        <f t="shared" si="0"/>
        <v>6</v>
      </c>
      <c r="N8">
        <v>12</v>
      </c>
      <c r="O8" s="3">
        <f t="shared" si="1"/>
        <v>18</v>
      </c>
    </row>
    <row r="9" spans="1:15" ht="15.75" x14ac:dyDescent="0.25">
      <c r="A9" s="10">
        <v>4</v>
      </c>
      <c r="B9" s="10">
        <v>8</v>
      </c>
      <c r="C9" s="9" t="s">
        <v>62</v>
      </c>
      <c r="D9" s="9" t="s">
        <v>19</v>
      </c>
      <c r="E9" s="10" t="s">
        <v>147</v>
      </c>
      <c r="F9" s="11">
        <v>1198</v>
      </c>
      <c r="G9" s="9" t="s">
        <v>25</v>
      </c>
      <c r="H9" s="10">
        <v>5</v>
      </c>
      <c r="I9" s="10">
        <v>0</v>
      </c>
      <c r="J9" s="10">
        <v>26.5</v>
      </c>
      <c r="K9" s="10">
        <v>29</v>
      </c>
      <c r="L9" s="10">
        <v>17.5</v>
      </c>
      <c r="M9" s="2">
        <f t="shared" si="0"/>
        <v>5</v>
      </c>
      <c r="N9">
        <v>10</v>
      </c>
      <c r="O9" s="3">
        <f t="shared" si="1"/>
        <v>15</v>
      </c>
    </row>
    <row r="10" spans="1:15" ht="15.75" x14ac:dyDescent="0.25">
      <c r="A10" s="10">
        <v>5</v>
      </c>
      <c r="B10" s="10">
        <v>7</v>
      </c>
      <c r="C10" s="9" t="s">
        <v>73</v>
      </c>
      <c r="D10" s="9" t="s">
        <v>19</v>
      </c>
      <c r="E10" s="10"/>
      <c r="F10" s="11">
        <v>1221</v>
      </c>
      <c r="G10" s="9" t="s">
        <v>11</v>
      </c>
      <c r="H10" s="10">
        <v>4.5</v>
      </c>
      <c r="I10" s="10">
        <v>0</v>
      </c>
      <c r="J10" s="10">
        <v>26</v>
      </c>
      <c r="K10" s="10">
        <v>29</v>
      </c>
      <c r="L10" s="10">
        <v>17.25</v>
      </c>
      <c r="M10" s="2">
        <f t="shared" si="0"/>
        <v>4.5</v>
      </c>
      <c r="N10">
        <v>8</v>
      </c>
      <c r="O10" s="3">
        <f t="shared" si="1"/>
        <v>12.5</v>
      </c>
    </row>
    <row r="11" spans="1:15" ht="15.75" x14ac:dyDescent="0.25">
      <c r="A11" s="10">
        <v>6</v>
      </c>
      <c r="B11" s="10">
        <v>10</v>
      </c>
      <c r="C11" s="9" t="s">
        <v>44</v>
      </c>
      <c r="D11" s="9" t="s">
        <v>20</v>
      </c>
      <c r="E11" s="10"/>
      <c r="F11" s="11">
        <v>1047</v>
      </c>
      <c r="G11" s="9" t="s">
        <v>25</v>
      </c>
      <c r="H11" s="10">
        <v>4.5</v>
      </c>
      <c r="I11" s="10">
        <v>0</v>
      </c>
      <c r="J11" s="10">
        <v>25.5</v>
      </c>
      <c r="K11" s="10">
        <v>26</v>
      </c>
      <c r="L11" s="10">
        <v>12.25</v>
      </c>
      <c r="M11" s="2">
        <f t="shared" si="0"/>
        <v>4.5</v>
      </c>
      <c r="N11">
        <v>6</v>
      </c>
      <c r="O11" s="3">
        <f t="shared" si="1"/>
        <v>10.5</v>
      </c>
    </row>
    <row r="12" spans="1:15" ht="15.75" x14ac:dyDescent="0.25">
      <c r="A12" s="10">
        <v>7</v>
      </c>
      <c r="B12" s="10">
        <v>4</v>
      </c>
      <c r="C12" s="9" t="s">
        <v>112</v>
      </c>
      <c r="D12" s="9" t="s">
        <v>19</v>
      </c>
      <c r="E12" s="10"/>
      <c r="F12" s="11">
        <v>0</v>
      </c>
      <c r="G12" s="9" t="s">
        <v>24</v>
      </c>
      <c r="H12" s="10">
        <v>4.5</v>
      </c>
      <c r="I12" s="10">
        <v>0</v>
      </c>
      <c r="J12" s="10">
        <v>18</v>
      </c>
      <c r="K12" s="10">
        <v>19.5</v>
      </c>
      <c r="L12" s="10">
        <v>13</v>
      </c>
      <c r="M12" s="2">
        <f t="shared" si="0"/>
        <v>4.5</v>
      </c>
      <c r="N12">
        <v>4</v>
      </c>
      <c r="O12" s="3">
        <f t="shared" si="1"/>
        <v>8.5</v>
      </c>
    </row>
    <row r="13" spans="1:15" ht="15.75" x14ac:dyDescent="0.25">
      <c r="A13" s="10">
        <v>8</v>
      </c>
      <c r="B13" s="10">
        <v>11</v>
      </c>
      <c r="C13" s="9" t="s">
        <v>68</v>
      </c>
      <c r="D13" s="9" t="s">
        <v>19</v>
      </c>
      <c r="E13" s="10"/>
      <c r="F13" s="11">
        <v>1032</v>
      </c>
      <c r="G13" s="9" t="s">
        <v>25</v>
      </c>
      <c r="H13" s="10">
        <v>4</v>
      </c>
      <c r="I13" s="10">
        <v>0</v>
      </c>
      <c r="J13" s="10">
        <v>27</v>
      </c>
      <c r="K13" s="10">
        <v>29.5</v>
      </c>
      <c r="L13" s="10">
        <v>13.5</v>
      </c>
      <c r="M13" s="2">
        <f t="shared" si="0"/>
        <v>4</v>
      </c>
      <c r="N13">
        <v>3</v>
      </c>
      <c r="O13" s="3">
        <f t="shared" si="1"/>
        <v>7</v>
      </c>
    </row>
    <row r="14" spans="1:15" ht="15.75" x14ac:dyDescent="0.25">
      <c r="A14" s="10">
        <v>9</v>
      </c>
      <c r="B14" s="10">
        <v>9</v>
      </c>
      <c r="C14" s="9" t="s">
        <v>43</v>
      </c>
      <c r="D14" s="9" t="s">
        <v>20</v>
      </c>
      <c r="E14" s="10"/>
      <c r="F14" s="11">
        <v>1061</v>
      </c>
      <c r="G14" s="9" t="s">
        <v>25</v>
      </c>
      <c r="H14" s="10">
        <v>4</v>
      </c>
      <c r="I14" s="10">
        <v>0</v>
      </c>
      <c r="J14" s="10">
        <v>25</v>
      </c>
      <c r="K14" s="10">
        <v>27.5</v>
      </c>
      <c r="L14" s="10">
        <v>13.5</v>
      </c>
      <c r="M14" s="2">
        <f t="shared" si="0"/>
        <v>4</v>
      </c>
      <c r="N14">
        <v>2</v>
      </c>
      <c r="O14" s="3">
        <f t="shared" si="1"/>
        <v>6</v>
      </c>
    </row>
    <row r="15" spans="1:15" ht="15.75" x14ac:dyDescent="0.25">
      <c r="A15" s="10">
        <v>10</v>
      </c>
      <c r="B15" s="10">
        <v>13</v>
      </c>
      <c r="C15" s="9" t="s">
        <v>105</v>
      </c>
      <c r="D15" s="9" t="s">
        <v>20</v>
      </c>
      <c r="E15" s="10"/>
      <c r="F15" s="11">
        <v>1023</v>
      </c>
      <c r="G15" s="9" t="s">
        <v>25</v>
      </c>
      <c r="H15" s="10">
        <v>4</v>
      </c>
      <c r="I15" s="10">
        <v>0</v>
      </c>
      <c r="J15" s="10">
        <v>25</v>
      </c>
      <c r="K15" s="10">
        <v>25.5</v>
      </c>
      <c r="L15" s="10">
        <v>11</v>
      </c>
      <c r="M15" s="2">
        <f t="shared" si="0"/>
        <v>4</v>
      </c>
      <c r="N15">
        <v>1</v>
      </c>
      <c r="O15" s="3">
        <f t="shared" si="1"/>
        <v>5</v>
      </c>
    </row>
    <row r="16" spans="1:15" ht="15.75" x14ac:dyDescent="0.25">
      <c r="A16" s="10">
        <v>11</v>
      </c>
      <c r="B16" s="10">
        <v>17</v>
      </c>
      <c r="C16" s="9" t="s">
        <v>167</v>
      </c>
      <c r="D16" s="9" t="s">
        <v>20</v>
      </c>
      <c r="E16" s="10"/>
      <c r="F16" s="11">
        <v>0</v>
      </c>
      <c r="G16" s="9" t="s">
        <v>168</v>
      </c>
      <c r="H16" s="10">
        <v>4</v>
      </c>
      <c r="I16" s="10">
        <v>0</v>
      </c>
      <c r="J16" s="10">
        <v>24</v>
      </c>
      <c r="K16" s="10">
        <v>26</v>
      </c>
      <c r="L16" s="10">
        <v>12</v>
      </c>
      <c r="M16" s="2">
        <f t="shared" si="0"/>
        <v>4</v>
      </c>
      <c r="O16" s="3">
        <f t="shared" si="1"/>
        <v>4</v>
      </c>
    </row>
    <row r="17" spans="1:15" ht="15.75" x14ac:dyDescent="0.25">
      <c r="A17" s="10">
        <v>12</v>
      </c>
      <c r="B17" s="10">
        <v>15</v>
      </c>
      <c r="C17" s="9" t="s">
        <v>61</v>
      </c>
      <c r="D17" s="9" t="s">
        <v>19</v>
      </c>
      <c r="E17" s="10"/>
      <c r="F17" s="11">
        <v>0</v>
      </c>
      <c r="G17" s="9" t="s">
        <v>26</v>
      </c>
      <c r="H17" s="10">
        <v>4</v>
      </c>
      <c r="I17" s="10">
        <v>0</v>
      </c>
      <c r="J17" s="10">
        <v>24</v>
      </c>
      <c r="K17" s="10">
        <v>24.5</v>
      </c>
      <c r="L17" s="10">
        <v>10</v>
      </c>
      <c r="M17" s="2">
        <f t="shared" si="0"/>
        <v>4</v>
      </c>
      <c r="O17" s="3">
        <f t="shared" si="1"/>
        <v>4</v>
      </c>
    </row>
    <row r="18" spans="1:15" ht="15.75" x14ac:dyDescent="0.25">
      <c r="A18" s="10">
        <v>13</v>
      </c>
      <c r="B18" s="10">
        <v>29</v>
      </c>
      <c r="C18" s="9" t="s">
        <v>75</v>
      </c>
      <c r="D18" s="9" t="s">
        <v>20</v>
      </c>
      <c r="E18" s="10"/>
      <c r="F18" s="11">
        <v>0</v>
      </c>
      <c r="G18" s="9" t="s">
        <v>42</v>
      </c>
      <c r="H18" s="10">
        <v>4</v>
      </c>
      <c r="I18" s="10">
        <v>0</v>
      </c>
      <c r="J18" s="10">
        <v>23</v>
      </c>
      <c r="K18" s="10">
        <v>26</v>
      </c>
      <c r="L18" s="10">
        <v>14.5</v>
      </c>
      <c r="M18" s="2">
        <f t="shared" si="0"/>
        <v>4</v>
      </c>
      <c r="O18" s="3">
        <f t="shared" si="1"/>
        <v>4</v>
      </c>
    </row>
    <row r="19" spans="1:15" ht="15.75" x14ac:dyDescent="0.25">
      <c r="A19" s="10">
        <v>14</v>
      </c>
      <c r="B19" s="10">
        <v>12</v>
      </c>
      <c r="C19" s="9" t="s">
        <v>98</v>
      </c>
      <c r="D19" s="9" t="s">
        <v>20</v>
      </c>
      <c r="E19" s="10"/>
      <c r="F19" s="11">
        <v>1030</v>
      </c>
      <c r="G19" s="9" t="s">
        <v>25</v>
      </c>
      <c r="H19" s="10">
        <v>4</v>
      </c>
      <c r="I19" s="10">
        <v>0</v>
      </c>
      <c r="J19" s="10">
        <v>22.5</v>
      </c>
      <c r="K19" s="10">
        <v>23.5</v>
      </c>
      <c r="L19" s="10">
        <v>10</v>
      </c>
      <c r="M19" s="2">
        <f t="shared" si="0"/>
        <v>4</v>
      </c>
      <c r="O19" s="3">
        <f t="shared" si="1"/>
        <v>4</v>
      </c>
    </row>
    <row r="20" spans="1:15" ht="15.75" x14ac:dyDescent="0.25">
      <c r="A20" s="10">
        <v>15</v>
      </c>
      <c r="B20" s="10">
        <v>3</v>
      </c>
      <c r="C20" s="9" t="s">
        <v>120</v>
      </c>
      <c r="D20" s="9" t="s">
        <v>20</v>
      </c>
      <c r="E20" s="10"/>
      <c r="F20" s="11">
        <v>0</v>
      </c>
      <c r="G20" s="9" t="s">
        <v>42</v>
      </c>
      <c r="H20" s="10">
        <v>3.5</v>
      </c>
      <c r="I20" s="10">
        <v>0</v>
      </c>
      <c r="J20" s="10">
        <v>24.5</v>
      </c>
      <c r="K20" s="10">
        <v>27.5</v>
      </c>
      <c r="L20" s="10">
        <v>13.25</v>
      </c>
      <c r="M20" s="2">
        <f t="shared" si="0"/>
        <v>3.5</v>
      </c>
      <c r="O20" s="3">
        <f t="shared" si="1"/>
        <v>3.5</v>
      </c>
    </row>
    <row r="21" spans="1:15" ht="15.75" x14ac:dyDescent="0.25">
      <c r="A21" s="10">
        <v>16</v>
      </c>
      <c r="B21" s="10">
        <v>21</v>
      </c>
      <c r="C21" s="9" t="s">
        <v>49</v>
      </c>
      <c r="D21" s="9" t="s">
        <v>20</v>
      </c>
      <c r="E21" s="10"/>
      <c r="F21" s="11">
        <v>0</v>
      </c>
      <c r="G21" s="9" t="s">
        <v>22</v>
      </c>
      <c r="H21" s="10">
        <v>3.5</v>
      </c>
      <c r="I21" s="10">
        <v>0</v>
      </c>
      <c r="J21" s="10">
        <v>21.5</v>
      </c>
      <c r="K21" s="10">
        <v>24</v>
      </c>
      <c r="L21" s="10">
        <v>11.75</v>
      </c>
      <c r="M21" s="2">
        <f t="shared" si="0"/>
        <v>3.5</v>
      </c>
      <c r="O21" s="3">
        <f t="shared" si="1"/>
        <v>3.5</v>
      </c>
    </row>
    <row r="22" spans="1:15" ht="15.75" x14ac:dyDescent="0.25">
      <c r="A22" s="10">
        <v>17</v>
      </c>
      <c r="B22" s="10">
        <v>16</v>
      </c>
      <c r="C22" s="9" t="s">
        <v>169</v>
      </c>
      <c r="D22" s="9" t="s">
        <v>19</v>
      </c>
      <c r="E22" s="10"/>
      <c r="F22" s="11">
        <v>0</v>
      </c>
      <c r="G22" s="9" t="s">
        <v>25</v>
      </c>
      <c r="H22" s="10">
        <v>3.5</v>
      </c>
      <c r="I22" s="10">
        <v>0</v>
      </c>
      <c r="J22" s="10">
        <v>17.5</v>
      </c>
      <c r="K22" s="10">
        <v>18</v>
      </c>
      <c r="L22" s="10">
        <v>8.25</v>
      </c>
      <c r="M22" s="2">
        <f t="shared" si="0"/>
        <v>3.5</v>
      </c>
      <c r="O22" s="3">
        <f t="shared" si="1"/>
        <v>3.5</v>
      </c>
    </row>
    <row r="23" spans="1:15" ht="15.75" x14ac:dyDescent="0.25">
      <c r="A23" s="10">
        <v>18</v>
      </c>
      <c r="B23" s="10">
        <v>18</v>
      </c>
      <c r="C23" s="9" t="s">
        <v>170</v>
      </c>
      <c r="D23" s="9" t="s">
        <v>20</v>
      </c>
      <c r="E23" s="10"/>
      <c r="F23" s="11">
        <v>0</v>
      </c>
      <c r="G23" s="9" t="s">
        <v>168</v>
      </c>
      <c r="H23" s="10">
        <v>3</v>
      </c>
      <c r="I23" s="10">
        <v>0</v>
      </c>
      <c r="J23" s="10">
        <v>24.5</v>
      </c>
      <c r="K23" s="10">
        <v>27</v>
      </c>
      <c r="L23" s="10">
        <v>10.5</v>
      </c>
      <c r="M23" s="2">
        <f t="shared" si="0"/>
        <v>3</v>
      </c>
      <c r="O23" s="3">
        <f t="shared" si="1"/>
        <v>3</v>
      </c>
    </row>
    <row r="24" spans="1:15" ht="15.75" x14ac:dyDescent="0.25">
      <c r="A24" s="10">
        <v>19</v>
      </c>
      <c r="B24" s="10">
        <v>2</v>
      </c>
      <c r="C24" s="9" t="s">
        <v>99</v>
      </c>
      <c r="D24" s="9" t="s">
        <v>19</v>
      </c>
      <c r="E24" s="10" t="s">
        <v>147</v>
      </c>
      <c r="F24" s="11">
        <v>0</v>
      </c>
      <c r="G24" s="9" t="s">
        <v>25</v>
      </c>
      <c r="H24" s="10">
        <v>3</v>
      </c>
      <c r="I24" s="10">
        <v>0</v>
      </c>
      <c r="J24" s="10">
        <v>20.5</v>
      </c>
      <c r="K24" s="10">
        <v>22</v>
      </c>
      <c r="L24" s="10">
        <v>7.5</v>
      </c>
      <c r="M24" s="2">
        <f t="shared" si="0"/>
        <v>3</v>
      </c>
      <c r="O24" s="3">
        <f t="shared" si="1"/>
        <v>3</v>
      </c>
    </row>
    <row r="25" spans="1:15" ht="15.75" x14ac:dyDescent="0.25">
      <c r="A25" s="10">
        <v>20</v>
      </c>
      <c r="B25" s="10">
        <v>27</v>
      </c>
      <c r="C25" s="9" t="s">
        <v>171</v>
      </c>
      <c r="D25" s="9" t="s">
        <v>19</v>
      </c>
      <c r="E25" s="10"/>
      <c r="F25" s="11">
        <v>0</v>
      </c>
      <c r="G25" s="9" t="s">
        <v>42</v>
      </c>
      <c r="H25" s="10">
        <v>3</v>
      </c>
      <c r="I25" s="10">
        <v>0</v>
      </c>
      <c r="J25" s="10">
        <v>20.5</v>
      </c>
      <c r="K25" s="10">
        <v>21.5</v>
      </c>
      <c r="L25" s="10">
        <v>8.75</v>
      </c>
      <c r="M25" s="2">
        <f t="shared" si="0"/>
        <v>3</v>
      </c>
      <c r="O25" s="3">
        <f t="shared" si="1"/>
        <v>3</v>
      </c>
    </row>
    <row r="26" spans="1:15" ht="15.75" x14ac:dyDescent="0.25">
      <c r="A26" s="10">
        <v>21</v>
      </c>
      <c r="B26" s="10">
        <v>23</v>
      </c>
      <c r="C26" s="9" t="s">
        <v>118</v>
      </c>
      <c r="D26" s="9" t="s">
        <v>20</v>
      </c>
      <c r="E26" s="10"/>
      <c r="F26" s="11">
        <v>0</v>
      </c>
      <c r="G26" s="9" t="s">
        <v>41</v>
      </c>
      <c r="H26" s="10">
        <v>3</v>
      </c>
      <c r="I26" s="10">
        <v>0</v>
      </c>
      <c r="J26" s="10">
        <v>20.5</v>
      </c>
      <c r="K26" s="10">
        <v>21.5</v>
      </c>
      <c r="L26" s="10">
        <v>6.5</v>
      </c>
      <c r="M26" s="2">
        <f t="shared" si="0"/>
        <v>3</v>
      </c>
      <c r="O26" s="3">
        <f t="shared" si="1"/>
        <v>3</v>
      </c>
    </row>
    <row r="27" spans="1:15" ht="15.75" x14ac:dyDescent="0.25">
      <c r="A27" s="10">
        <v>22</v>
      </c>
      <c r="B27" s="10">
        <v>25</v>
      </c>
      <c r="C27" s="9" t="s">
        <v>113</v>
      </c>
      <c r="D27" s="9" t="s">
        <v>19</v>
      </c>
      <c r="E27" s="10"/>
      <c r="F27" s="11">
        <v>0</v>
      </c>
      <c r="G27" s="9" t="s">
        <v>25</v>
      </c>
      <c r="H27" s="10">
        <v>3</v>
      </c>
      <c r="I27" s="10">
        <v>0</v>
      </c>
      <c r="J27" s="10">
        <v>20</v>
      </c>
      <c r="K27" s="10">
        <v>21</v>
      </c>
      <c r="L27" s="10">
        <v>8.5</v>
      </c>
      <c r="M27" s="2">
        <f t="shared" si="0"/>
        <v>3</v>
      </c>
      <c r="O27" s="3">
        <f t="shared" si="1"/>
        <v>3</v>
      </c>
    </row>
    <row r="28" spans="1:15" ht="15.75" x14ac:dyDescent="0.25">
      <c r="A28" s="10">
        <v>23</v>
      </c>
      <c r="B28" s="10">
        <v>19</v>
      </c>
      <c r="C28" s="9" t="s">
        <v>109</v>
      </c>
      <c r="D28" s="9" t="s">
        <v>20</v>
      </c>
      <c r="E28" s="10"/>
      <c r="F28" s="11">
        <v>0</v>
      </c>
      <c r="G28" s="9" t="s">
        <v>42</v>
      </c>
      <c r="H28" s="10">
        <v>3</v>
      </c>
      <c r="I28" s="10">
        <v>0</v>
      </c>
      <c r="J28" s="10">
        <v>19.5</v>
      </c>
      <c r="K28" s="10">
        <v>20.5</v>
      </c>
      <c r="L28" s="10">
        <v>6.25</v>
      </c>
      <c r="M28" s="2">
        <f t="shared" si="0"/>
        <v>3</v>
      </c>
      <c r="O28" s="3">
        <f t="shared" si="1"/>
        <v>3</v>
      </c>
    </row>
    <row r="29" spans="1:15" ht="15.75" x14ac:dyDescent="0.25">
      <c r="A29" s="10">
        <v>24</v>
      </c>
      <c r="B29" s="10">
        <v>22</v>
      </c>
      <c r="C29" s="9" t="s">
        <v>51</v>
      </c>
      <c r="D29" s="9" t="s">
        <v>20</v>
      </c>
      <c r="E29" s="10"/>
      <c r="F29" s="11">
        <v>0</v>
      </c>
      <c r="G29" s="9" t="s">
        <v>25</v>
      </c>
      <c r="H29" s="10">
        <v>3</v>
      </c>
      <c r="I29" s="10">
        <v>0</v>
      </c>
      <c r="J29" s="10">
        <v>19</v>
      </c>
      <c r="K29" s="10">
        <v>19.5</v>
      </c>
      <c r="L29" s="10">
        <v>7.5</v>
      </c>
      <c r="M29" s="2">
        <f t="shared" si="0"/>
        <v>3</v>
      </c>
      <c r="O29" s="3">
        <f t="shared" si="1"/>
        <v>3</v>
      </c>
    </row>
    <row r="30" spans="1:15" ht="15.75" x14ac:dyDescent="0.25">
      <c r="A30" s="10">
        <v>25</v>
      </c>
      <c r="B30" s="10">
        <v>14</v>
      </c>
      <c r="C30" s="9" t="s">
        <v>108</v>
      </c>
      <c r="D30" s="9" t="s">
        <v>19</v>
      </c>
      <c r="E30" s="10"/>
      <c r="F30" s="11">
        <v>0</v>
      </c>
      <c r="G30" s="9" t="s">
        <v>24</v>
      </c>
      <c r="H30" s="10">
        <v>2.5</v>
      </c>
      <c r="I30" s="10">
        <v>0</v>
      </c>
      <c r="J30" s="10">
        <v>20</v>
      </c>
      <c r="K30" s="10">
        <v>22</v>
      </c>
      <c r="L30" s="10">
        <v>7.75</v>
      </c>
      <c r="M30" s="2">
        <f t="shared" si="0"/>
        <v>2.5</v>
      </c>
      <c r="O30" s="3">
        <f t="shared" si="1"/>
        <v>2.5</v>
      </c>
    </row>
    <row r="31" spans="1:15" ht="15.75" x14ac:dyDescent="0.25">
      <c r="A31" s="10">
        <v>26</v>
      </c>
      <c r="B31" s="10">
        <v>28</v>
      </c>
      <c r="C31" s="9" t="s">
        <v>172</v>
      </c>
      <c r="D31" s="9" t="s">
        <v>19</v>
      </c>
      <c r="E31" s="10"/>
      <c r="F31" s="11">
        <v>0</v>
      </c>
      <c r="G31" s="9" t="s">
        <v>25</v>
      </c>
      <c r="H31" s="10">
        <v>2</v>
      </c>
      <c r="I31" s="10">
        <v>0</v>
      </c>
      <c r="J31" s="10">
        <v>21</v>
      </c>
      <c r="K31" s="10">
        <v>22</v>
      </c>
      <c r="L31" s="10">
        <v>4</v>
      </c>
      <c r="M31" s="2">
        <f t="shared" si="0"/>
        <v>2</v>
      </c>
      <c r="O31" s="3">
        <f t="shared" si="1"/>
        <v>2</v>
      </c>
    </row>
    <row r="32" spans="1:15" ht="15.75" x14ac:dyDescent="0.25">
      <c r="A32" s="10">
        <v>27</v>
      </c>
      <c r="B32" s="10">
        <v>20</v>
      </c>
      <c r="C32" s="9" t="s">
        <v>173</v>
      </c>
      <c r="D32" s="9" t="s">
        <v>20</v>
      </c>
      <c r="E32" s="10"/>
      <c r="F32" s="11">
        <v>0</v>
      </c>
      <c r="G32" s="9" t="s">
        <v>24</v>
      </c>
      <c r="H32" s="10">
        <v>2</v>
      </c>
      <c r="I32" s="10">
        <v>0</v>
      </c>
      <c r="J32" s="10">
        <v>20.5</v>
      </c>
      <c r="K32" s="10">
        <v>21</v>
      </c>
      <c r="L32" s="10">
        <v>4.5</v>
      </c>
      <c r="M32" s="2">
        <f t="shared" si="0"/>
        <v>2</v>
      </c>
      <c r="O32" s="3">
        <f t="shared" si="1"/>
        <v>2</v>
      </c>
    </row>
    <row r="33" spans="1:15" ht="15.75" x14ac:dyDescent="0.25">
      <c r="A33" s="10">
        <v>28</v>
      </c>
      <c r="B33" s="10">
        <v>26</v>
      </c>
      <c r="C33" s="9" t="s">
        <v>174</v>
      </c>
      <c r="D33" s="9" t="s">
        <v>20</v>
      </c>
      <c r="E33" s="10"/>
      <c r="F33" s="11">
        <v>0</v>
      </c>
      <c r="G33" s="9" t="s">
        <v>175</v>
      </c>
      <c r="H33" s="10">
        <v>1.5</v>
      </c>
      <c r="I33" s="10">
        <v>0</v>
      </c>
      <c r="J33" s="10">
        <v>17</v>
      </c>
      <c r="K33" s="10">
        <v>18</v>
      </c>
      <c r="L33" s="10">
        <v>5</v>
      </c>
      <c r="M33" s="2">
        <f t="shared" si="0"/>
        <v>1.5</v>
      </c>
      <c r="O33" s="3">
        <f t="shared" si="1"/>
        <v>1.5</v>
      </c>
    </row>
    <row r="34" spans="1:15" ht="15.75" x14ac:dyDescent="0.25">
      <c r="A34" s="10">
        <v>29</v>
      </c>
      <c r="B34" s="10">
        <v>24</v>
      </c>
      <c r="C34" s="9" t="s">
        <v>159</v>
      </c>
      <c r="D34" s="9" t="s">
        <v>20</v>
      </c>
      <c r="E34" s="10"/>
      <c r="F34" s="11">
        <v>0</v>
      </c>
      <c r="G34" s="9" t="s">
        <v>25</v>
      </c>
      <c r="H34" s="10">
        <v>1</v>
      </c>
      <c r="I34" s="10">
        <v>0</v>
      </c>
      <c r="J34" s="10">
        <v>20.5</v>
      </c>
      <c r="K34" s="10">
        <v>22</v>
      </c>
      <c r="L34" s="10">
        <v>3.5</v>
      </c>
      <c r="M34" s="2">
        <f t="shared" si="0"/>
        <v>1</v>
      </c>
      <c r="O34" s="3">
        <f t="shared" si="1"/>
        <v>1</v>
      </c>
    </row>
    <row r="35" spans="1:15" ht="15.75" x14ac:dyDescent="0.25">
      <c r="A35" s="10"/>
      <c r="B35" s="10"/>
      <c r="C35" s="10"/>
      <c r="D35" s="10"/>
      <c r="E35" s="9"/>
      <c r="F35" s="9"/>
      <c r="G35" s="11"/>
      <c r="H35" s="9"/>
      <c r="I35" s="10"/>
      <c r="J35" s="10"/>
      <c r="K35" s="10"/>
      <c r="L35" s="10"/>
      <c r="M35" s="2"/>
      <c r="O35" s="3"/>
    </row>
    <row r="36" spans="1:15" ht="15.75" x14ac:dyDescent="0.25">
      <c r="A36" s="5" t="s">
        <v>13</v>
      </c>
      <c r="C36"/>
      <c r="D36"/>
      <c r="M36" s="2"/>
      <c r="O36" s="3"/>
    </row>
    <row r="37" spans="1:15" ht="15.75" x14ac:dyDescent="0.25">
      <c r="A37" s="8" t="s">
        <v>148</v>
      </c>
      <c r="C37"/>
      <c r="D37"/>
      <c r="M37" s="2"/>
      <c r="O37" s="3"/>
    </row>
    <row r="38" spans="1:15" ht="15.75" x14ac:dyDescent="0.25">
      <c r="A38" s="8" t="s">
        <v>149</v>
      </c>
      <c r="C38"/>
      <c r="D38"/>
      <c r="M38" s="2"/>
      <c r="O38" s="3"/>
    </row>
    <row r="39" spans="1:15" ht="15.75" x14ac:dyDescent="0.25">
      <c r="A39" s="8" t="s">
        <v>150</v>
      </c>
      <c r="C39"/>
      <c r="D39"/>
      <c r="M39" s="2"/>
      <c r="O39" s="3"/>
    </row>
    <row r="40" spans="1:15" ht="15.75" x14ac:dyDescent="0.25">
      <c r="A40" s="8" t="s">
        <v>151</v>
      </c>
      <c r="C40"/>
      <c r="D40"/>
      <c r="M40" s="2"/>
      <c r="O40" s="3"/>
    </row>
    <row r="41" spans="1:15" ht="15.75" x14ac:dyDescent="0.25">
      <c r="M41" s="2"/>
      <c r="O41" s="3"/>
    </row>
    <row r="42" spans="1:15" ht="15.75" x14ac:dyDescent="0.25">
      <c r="A42" s="7" t="s">
        <v>176</v>
      </c>
      <c r="C42"/>
      <c r="D42"/>
      <c r="M42" s="2"/>
      <c r="O42" s="3"/>
    </row>
    <row r="43" spans="1:15" ht="15.75" x14ac:dyDescent="0.25">
      <c r="A43" s="6" t="s">
        <v>14</v>
      </c>
      <c r="C43"/>
      <c r="D43"/>
      <c r="M43" s="2"/>
      <c r="O43" s="3"/>
    </row>
  </sheetData>
  <hyperlinks>
    <hyperlink ref="A42:L42" r:id="rId1" display="Všechny detaily tohoto turnaje naleznete pod  http://chess-results.com/tnr1017910.aspx?lan=5" xr:uid="{00000000-0004-0000-0000-000000000000}"/>
    <hyperlink ref="A43:L43" r:id="rId2" display="Chess-Tournament-Results-Server: Chess-Results" xr:uid="{00000000-0004-0000-0000-000001000000}"/>
    <hyperlink ref="A1:L1" r:id="rId3" display="Z turnajové databáze Chess-results http://chess-results.com" xr:uid="{00000000-0004-0000-0000-000002000000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D0EE7-C290-4FE9-9278-1DB4DFC251CC}">
  <dimension ref="A1:M69"/>
  <sheetViews>
    <sheetView topLeftCell="A8" workbookViewId="0">
      <selection activeCell="D19" sqref="D19"/>
    </sheetView>
  </sheetViews>
  <sheetFormatPr defaultRowHeight="15" x14ac:dyDescent="0.25"/>
  <cols>
    <col min="1" max="1" width="4.85546875" customWidth="1"/>
    <col min="2" max="2" width="4.140625" bestFit="1" customWidth="1"/>
    <col min="3" max="3" width="5.85546875" style="20" customWidth="1"/>
    <col min="4" max="4" width="21.140625" bestFit="1" customWidth="1"/>
    <col min="5" max="5" width="3.85546875" bestFit="1" customWidth="1"/>
    <col min="6" max="6" width="5" bestFit="1" customWidth="1"/>
    <col min="11" max="11" width="13.85546875" bestFit="1" customWidth="1"/>
    <col min="12" max="12" width="16.7109375" bestFit="1" customWidth="1"/>
    <col min="13" max="13" width="15.28515625" customWidth="1"/>
  </cols>
  <sheetData>
    <row r="1" spans="1:1" x14ac:dyDescent="0.25">
      <c r="A1" s="6" t="s">
        <v>0</v>
      </c>
    </row>
    <row r="2" spans="1:1" x14ac:dyDescent="0.25">
      <c r="A2" s="5" t="s">
        <v>258</v>
      </c>
    </row>
    <row r="3" spans="1:1" x14ac:dyDescent="0.25">
      <c r="A3" s="8" t="s">
        <v>233</v>
      </c>
    </row>
    <row r="4" spans="1:1" x14ac:dyDescent="0.25">
      <c r="A4" s="8" t="s">
        <v>85</v>
      </c>
    </row>
    <row r="5" spans="1:1" x14ac:dyDescent="0.25">
      <c r="A5" s="8" t="s">
        <v>234</v>
      </c>
    </row>
    <row r="6" spans="1:1" x14ac:dyDescent="0.25">
      <c r="A6" s="8" t="s">
        <v>235</v>
      </c>
    </row>
    <row r="7" spans="1:1" x14ac:dyDescent="0.25">
      <c r="A7" s="8" t="s">
        <v>236</v>
      </c>
    </row>
    <row r="8" spans="1:1" x14ac:dyDescent="0.25">
      <c r="A8" s="8" t="s">
        <v>134</v>
      </c>
    </row>
    <row r="9" spans="1:1" x14ac:dyDescent="0.25">
      <c r="A9" s="8" t="s">
        <v>238</v>
      </c>
    </row>
    <row r="10" spans="1:1" x14ac:dyDescent="0.25">
      <c r="A10" s="8" t="s">
        <v>88</v>
      </c>
    </row>
    <row r="11" spans="1:1" x14ac:dyDescent="0.25">
      <c r="A11" s="8" t="s">
        <v>89</v>
      </c>
    </row>
    <row r="12" spans="1:1" x14ac:dyDescent="0.25">
      <c r="A12" s="8" t="s">
        <v>90</v>
      </c>
    </row>
    <row r="13" spans="1:1" x14ac:dyDescent="0.25">
      <c r="A13" s="8" t="s">
        <v>239</v>
      </c>
    </row>
    <row r="14" spans="1:1" x14ac:dyDescent="0.25">
      <c r="A14" s="8" t="s">
        <v>259</v>
      </c>
    </row>
    <row r="16" spans="1:1" x14ac:dyDescent="0.25">
      <c r="A16" s="32" t="s">
        <v>260</v>
      </c>
    </row>
    <row r="17" spans="1:13" x14ac:dyDescent="0.25">
      <c r="A17" s="5" t="s">
        <v>18</v>
      </c>
    </row>
    <row r="18" spans="1:13" ht="15.75" x14ac:dyDescent="0.25">
      <c r="A18" s="13" t="s">
        <v>1</v>
      </c>
      <c r="B18" s="13" t="s">
        <v>2</v>
      </c>
      <c r="C18" s="13" t="s">
        <v>4</v>
      </c>
      <c r="D18" s="12" t="s">
        <v>3</v>
      </c>
      <c r="E18" s="12" t="s">
        <v>36</v>
      </c>
      <c r="F18" s="14" t="s">
        <v>37</v>
      </c>
      <c r="G18" s="13" t="s">
        <v>7</v>
      </c>
      <c r="H18" s="13" t="s">
        <v>8</v>
      </c>
      <c r="I18" s="13" t="s">
        <v>9</v>
      </c>
      <c r="J18" s="13" t="s">
        <v>21</v>
      </c>
      <c r="K18" s="4" t="s">
        <v>17</v>
      </c>
      <c r="L18" s="4" t="s">
        <v>15</v>
      </c>
      <c r="M18" s="4" t="s">
        <v>16</v>
      </c>
    </row>
    <row r="19" spans="1:13" ht="15.75" x14ac:dyDescent="0.25">
      <c r="A19" s="10">
        <v>1</v>
      </c>
      <c r="B19" s="10">
        <v>1</v>
      </c>
      <c r="C19" s="10" t="s">
        <v>19</v>
      </c>
      <c r="D19" s="9" t="s">
        <v>59</v>
      </c>
      <c r="E19" s="9" t="s">
        <v>38</v>
      </c>
      <c r="F19" s="11">
        <v>1648</v>
      </c>
      <c r="G19" s="10">
        <v>6</v>
      </c>
      <c r="H19" s="10">
        <v>0</v>
      </c>
      <c r="I19" s="10">
        <v>31.5</v>
      </c>
      <c r="J19" s="10">
        <v>34.5</v>
      </c>
      <c r="K19" s="2">
        <f>G19</f>
        <v>6</v>
      </c>
      <c r="L19">
        <v>20</v>
      </c>
      <c r="M19" s="3">
        <f>K19+L19</f>
        <v>26</v>
      </c>
    </row>
    <row r="20" spans="1:13" ht="15.75" x14ac:dyDescent="0.25">
      <c r="A20" s="10">
        <v>2</v>
      </c>
      <c r="B20" s="10">
        <v>2</v>
      </c>
      <c r="C20" s="10" t="s">
        <v>19</v>
      </c>
      <c r="D20" s="9" t="s">
        <v>70</v>
      </c>
      <c r="E20" s="9" t="s">
        <v>38</v>
      </c>
      <c r="F20" s="11">
        <v>1472</v>
      </c>
      <c r="G20" s="10">
        <v>6</v>
      </c>
      <c r="H20" s="10">
        <v>0</v>
      </c>
      <c r="I20" s="10">
        <v>28</v>
      </c>
      <c r="J20" s="10">
        <v>29.5</v>
      </c>
      <c r="K20" s="2">
        <f t="shared" ref="K20:K45" si="0">G20</f>
        <v>6</v>
      </c>
      <c r="L20">
        <v>15</v>
      </c>
      <c r="M20" s="3">
        <f t="shared" ref="M20:M45" si="1">K20+L20</f>
        <v>21</v>
      </c>
    </row>
    <row r="21" spans="1:13" ht="15.75" x14ac:dyDescent="0.25">
      <c r="A21" s="10">
        <v>3</v>
      </c>
      <c r="B21" s="10">
        <v>7</v>
      </c>
      <c r="C21" s="10" t="s">
        <v>20</v>
      </c>
      <c r="D21" s="9" t="s">
        <v>261</v>
      </c>
      <c r="E21" s="9" t="s">
        <v>38</v>
      </c>
      <c r="F21" s="11">
        <v>1188</v>
      </c>
      <c r="G21" s="10">
        <v>6</v>
      </c>
      <c r="H21" s="10">
        <v>0</v>
      </c>
      <c r="I21" s="10">
        <v>24.5</v>
      </c>
      <c r="J21" s="10">
        <v>26</v>
      </c>
      <c r="K21" s="2">
        <f t="shared" si="0"/>
        <v>6</v>
      </c>
      <c r="L21">
        <v>12</v>
      </c>
      <c r="M21" s="3">
        <f t="shared" si="1"/>
        <v>18</v>
      </c>
    </row>
    <row r="22" spans="1:13" ht="15.75" x14ac:dyDescent="0.25">
      <c r="A22" s="10">
        <v>4</v>
      </c>
      <c r="B22" s="10">
        <v>11</v>
      </c>
      <c r="C22" s="10" t="s">
        <v>20</v>
      </c>
      <c r="D22" s="9" t="s">
        <v>98</v>
      </c>
      <c r="E22" s="9" t="s">
        <v>38</v>
      </c>
      <c r="F22" s="11">
        <v>1045</v>
      </c>
      <c r="G22" s="10">
        <v>5</v>
      </c>
      <c r="H22" s="10">
        <v>0</v>
      </c>
      <c r="I22" s="10">
        <v>29</v>
      </c>
      <c r="J22" s="10">
        <v>31.5</v>
      </c>
      <c r="K22" s="2">
        <f t="shared" si="0"/>
        <v>5</v>
      </c>
      <c r="L22">
        <v>10</v>
      </c>
      <c r="M22" s="3">
        <f t="shared" si="1"/>
        <v>15</v>
      </c>
    </row>
    <row r="23" spans="1:13" ht="15.75" x14ac:dyDescent="0.25">
      <c r="A23" s="10">
        <v>5</v>
      </c>
      <c r="B23" s="10">
        <v>8</v>
      </c>
      <c r="C23" s="10" t="s">
        <v>19</v>
      </c>
      <c r="D23" s="9" t="s">
        <v>104</v>
      </c>
      <c r="E23" s="9" t="s">
        <v>38</v>
      </c>
      <c r="F23" s="11">
        <v>1162</v>
      </c>
      <c r="G23" s="10">
        <v>5</v>
      </c>
      <c r="H23" s="10">
        <v>0</v>
      </c>
      <c r="I23" s="10">
        <v>29</v>
      </c>
      <c r="J23" s="10">
        <v>31</v>
      </c>
      <c r="K23" s="2">
        <f t="shared" si="0"/>
        <v>5</v>
      </c>
      <c r="L23">
        <v>8</v>
      </c>
      <c r="M23" s="3">
        <f t="shared" si="1"/>
        <v>13</v>
      </c>
    </row>
    <row r="24" spans="1:13" ht="15.75" x14ac:dyDescent="0.25">
      <c r="A24" s="10">
        <v>6</v>
      </c>
      <c r="B24" s="10">
        <v>6</v>
      </c>
      <c r="C24" s="10" t="s">
        <v>19</v>
      </c>
      <c r="D24" s="9" t="s">
        <v>62</v>
      </c>
      <c r="E24" s="9" t="s">
        <v>38</v>
      </c>
      <c r="F24" s="11">
        <v>1194</v>
      </c>
      <c r="G24" s="10">
        <v>5</v>
      </c>
      <c r="H24" s="10">
        <v>0</v>
      </c>
      <c r="I24" s="10">
        <v>26</v>
      </c>
      <c r="J24" s="10">
        <v>28</v>
      </c>
      <c r="K24" s="2">
        <f t="shared" si="0"/>
        <v>5</v>
      </c>
      <c r="L24">
        <v>6</v>
      </c>
      <c r="M24" s="3">
        <f t="shared" si="1"/>
        <v>11</v>
      </c>
    </row>
    <row r="25" spans="1:13" ht="15.75" x14ac:dyDescent="0.25">
      <c r="A25" s="10">
        <v>7</v>
      </c>
      <c r="B25" s="10">
        <v>10</v>
      </c>
      <c r="C25" s="10" t="s">
        <v>20</v>
      </c>
      <c r="D25" s="9" t="s">
        <v>44</v>
      </c>
      <c r="E25" s="9" t="s">
        <v>38</v>
      </c>
      <c r="F25" s="11">
        <v>1048</v>
      </c>
      <c r="G25" s="10">
        <v>5</v>
      </c>
      <c r="H25" s="10">
        <v>0</v>
      </c>
      <c r="I25" s="10">
        <v>25.5</v>
      </c>
      <c r="J25" s="10">
        <v>28</v>
      </c>
      <c r="K25" s="2">
        <f t="shared" si="0"/>
        <v>5</v>
      </c>
      <c r="L25">
        <v>4</v>
      </c>
      <c r="M25" s="3">
        <f t="shared" si="1"/>
        <v>9</v>
      </c>
    </row>
    <row r="26" spans="1:13" ht="15.75" x14ac:dyDescent="0.25">
      <c r="A26" s="10">
        <v>8</v>
      </c>
      <c r="B26" s="10">
        <v>12</v>
      </c>
      <c r="C26" s="10" t="s">
        <v>19</v>
      </c>
      <c r="D26" s="9" t="s">
        <v>61</v>
      </c>
      <c r="E26" s="9" t="s">
        <v>38</v>
      </c>
      <c r="F26" s="11">
        <v>1039</v>
      </c>
      <c r="G26" s="10">
        <v>5</v>
      </c>
      <c r="H26" s="10">
        <v>0</v>
      </c>
      <c r="I26" s="10">
        <v>24</v>
      </c>
      <c r="J26" s="10">
        <v>25.5</v>
      </c>
      <c r="K26" s="2">
        <f t="shared" si="0"/>
        <v>5</v>
      </c>
      <c r="L26">
        <v>3</v>
      </c>
      <c r="M26" s="3">
        <f t="shared" si="1"/>
        <v>8</v>
      </c>
    </row>
    <row r="27" spans="1:13" ht="15.75" x14ac:dyDescent="0.25">
      <c r="A27" s="10">
        <v>9</v>
      </c>
      <c r="B27" s="10">
        <v>13</v>
      </c>
      <c r="C27" s="10" t="s">
        <v>20</v>
      </c>
      <c r="D27" s="9" t="s">
        <v>105</v>
      </c>
      <c r="E27" s="9" t="s">
        <v>38</v>
      </c>
      <c r="F27" s="11">
        <v>1026</v>
      </c>
      <c r="G27" s="10">
        <v>4.5</v>
      </c>
      <c r="H27" s="10">
        <v>0</v>
      </c>
      <c r="I27" s="10">
        <v>24.5</v>
      </c>
      <c r="J27" s="10">
        <v>26.5</v>
      </c>
      <c r="K27" s="2">
        <f t="shared" si="0"/>
        <v>4.5</v>
      </c>
      <c r="L27">
        <v>2</v>
      </c>
      <c r="M27" s="3">
        <f t="shared" si="1"/>
        <v>6.5</v>
      </c>
    </row>
    <row r="28" spans="1:13" ht="15.75" x14ac:dyDescent="0.25">
      <c r="A28" s="10">
        <v>10</v>
      </c>
      <c r="B28" s="10">
        <v>18</v>
      </c>
      <c r="C28" s="10" t="s">
        <v>19</v>
      </c>
      <c r="D28" s="9" t="s">
        <v>107</v>
      </c>
      <c r="E28" s="9" t="s">
        <v>38</v>
      </c>
      <c r="F28" s="11">
        <v>1007</v>
      </c>
      <c r="G28" s="10">
        <v>4.5</v>
      </c>
      <c r="H28" s="10">
        <v>0</v>
      </c>
      <c r="I28" s="10">
        <v>24</v>
      </c>
      <c r="J28" s="10">
        <v>26.5</v>
      </c>
      <c r="K28" s="2">
        <f t="shared" si="0"/>
        <v>4.5</v>
      </c>
      <c r="L28">
        <v>1</v>
      </c>
      <c r="M28" s="3">
        <f t="shared" si="1"/>
        <v>5.5</v>
      </c>
    </row>
    <row r="29" spans="1:13" ht="15.75" x14ac:dyDescent="0.25">
      <c r="A29" s="10">
        <v>11</v>
      </c>
      <c r="B29" s="10">
        <v>5</v>
      </c>
      <c r="C29" s="10" t="s">
        <v>19</v>
      </c>
      <c r="D29" s="9" t="s">
        <v>68</v>
      </c>
      <c r="E29" s="9" t="s">
        <v>38</v>
      </c>
      <c r="F29" s="11">
        <v>1214</v>
      </c>
      <c r="G29" s="10">
        <v>4.5</v>
      </c>
      <c r="H29" s="10">
        <v>0</v>
      </c>
      <c r="I29" s="10">
        <v>23.5</v>
      </c>
      <c r="J29" s="10">
        <v>26</v>
      </c>
      <c r="K29" s="2">
        <f t="shared" si="0"/>
        <v>4.5</v>
      </c>
      <c r="M29" s="3">
        <f t="shared" si="1"/>
        <v>4.5</v>
      </c>
    </row>
    <row r="30" spans="1:13" ht="15.75" x14ac:dyDescent="0.25">
      <c r="A30" s="10">
        <v>12</v>
      </c>
      <c r="B30" s="10">
        <v>37</v>
      </c>
      <c r="C30" s="10" t="s">
        <v>19</v>
      </c>
      <c r="D30" s="9" t="s">
        <v>155</v>
      </c>
      <c r="E30" s="9" t="s">
        <v>38</v>
      </c>
      <c r="F30" s="11">
        <v>0</v>
      </c>
      <c r="G30" s="10">
        <v>4</v>
      </c>
      <c r="H30" s="10">
        <v>0</v>
      </c>
      <c r="I30" s="10">
        <v>27.5</v>
      </c>
      <c r="J30" s="10">
        <v>29.5</v>
      </c>
      <c r="K30" s="2">
        <f t="shared" si="0"/>
        <v>4</v>
      </c>
      <c r="M30" s="3">
        <f t="shared" si="1"/>
        <v>4</v>
      </c>
    </row>
    <row r="31" spans="1:13" ht="15.75" x14ac:dyDescent="0.25">
      <c r="A31" s="10">
        <v>13</v>
      </c>
      <c r="B31" s="10">
        <v>19</v>
      </c>
      <c r="C31" s="10" t="s">
        <v>20</v>
      </c>
      <c r="D31" s="9" t="s">
        <v>154</v>
      </c>
      <c r="E31" s="9" t="s">
        <v>38</v>
      </c>
      <c r="F31" s="11">
        <v>1006</v>
      </c>
      <c r="G31" s="10">
        <v>4</v>
      </c>
      <c r="H31" s="10">
        <v>0</v>
      </c>
      <c r="I31" s="10">
        <v>26.5</v>
      </c>
      <c r="J31" s="10">
        <v>28.5</v>
      </c>
      <c r="K31" s="2">
        <f t="shared" si="0"/>
        <v>4</v>
      </c>
      <c r="M31" s="3">
        <f t="shared" si="1"/>
        <v>4</v>
      </c>
    </row>
    <row r="32" spans="1:13" ht="15.75" x14ac:dyDescent="0.25">
      <c r="A32" s="10">
        <v>14</v>
      </c>
      <c r="B32" s="10">
        <v>20</v>
      </c>
      <c r="C32" s="10" t="s">
        <v>20</v>
      </c>
      <c r="D32" s="9" t="s">
        <v>43</v>
      </c>
      <c r="E32" s="9" t="s">
        <v>38</v>
      </c>
      <c r="F32" s="11">
        <v>1005</v>
      </c>
      <c r="G32" s="10">
        <v>4</v>
      </c>
      <c r="H32" s="10">
        <v>0</v>
      </c>
      <c r="I32" s="10">
        <v>24.5</v>
      </c>
      <c r="J32" s="10">
        <v>27.5</v>
      </c>
      <c r="K32" s="2">
        <f t="shared" si="0"/>
        <v>4</v>
      </c>
      <c r="M32" s="3">
        <f t="shared" si="1"/>
        <v>4</v>
      </c>
    </row>
    <row r="33" spans="1:13" ht="15.75" x14ac:dyDescent="0.25">
      <c r="A33" s="10">
        <v>15</v>
      </c>
      <c r="B33" s="10">
        <v>4</v>
      </c>
      <c r="C33" s="10" t="s">
        <v>19</v>
      </c>
      <c r="D33" s="9" t="s">
        <v>100</v>
      </c>
      <c r="E33" s="9" t="s">
        <v>38</v>
      </c>
      <c r="F33" s="11">
        <v>1273</v>
      </c>
      <c r="G33" s="10">
        <v>4</v>
      </c>
      <c r="H33" s="10">
        <v>0</v>
      </c>
      <c r="I33" s="10">
        <v>24.5</v>
      </c>
      <c r="J33" s="10">
        <v>27.5</v>
      </c>
      <c r="K33" s="2">
        <f t="shared" si="0"/>
        <v>4</v>
      </c>
      <c r="M33" s="3">
        <f t="shared" si="1"/>
        <v>4</v>
      </c>
    </row>
    <row r="34" spans="1:13" ht="15.75" x14ac:dyDescent="0.25">
      <c r="A34" s="10">
        <v>16</v>
      </c>
      <c r="B34" s="10">
        <v>43</v>
      </c>
      <c r="C34" s="10" t="s">
        <v>19</v>
      </c>
      <c r="D34" s="9" t="s">
        <v>262</v>
      </c>
      <c r="E34" s="9" t="s">
        <v>38</v>
      </c>
      <c r="F34" s="11">
        <v>0</v>
      </c>
      <c r="G34" s="10">
        <v>4</v>
      </c>
      <c r="H34" s="10">
        <v>0</v>
      </c>
      <c r="I34" s="10">
        <v>22</v>
      </c>
      <c r="J34" s="10">
        <v>25</v>
      </c>
      <c r="K34" s="2">
        <f t="shared" si="0"/>
        <v>4</v>
      </c>
      <c r="M34" s="3">
        <f t="shared" si="1"/>
        <v>4</v>
      </c>
    </row>
    <row r="35" spans="1:13" ht="15.75" x14ac:dyDescent="0.25">
      <c r="A35" s="10">
        <v>17</v>
      </c>
      <c r="B35" s="10">
        <v>35</v>
      </c>
      <c r="C35" s="10" t="s">
        <v>20</v>
      </c>
      <c r="D35" s="9" t="s">
        <v>263</v>
      </c>
      <c r="E35" s="9" t="s">
        <v>38</v>
      </c>
      <c r="F35" s="11">
        <v>0</v>
      </c>
      <c r="G35" s="10">
        <v>4</v>
      </c>
      <c r="H35" s="10">
        <v>0</v>
      </c>
      <c r="I35" s="10">
        <v>19</v>
      </c>
      <c r="J35" s="10">
        <v>20.5</v>
      </c>
      <c r="K35" s="2">
        <f t="shared" si="0"/>
        <v>4</v>
      </c>
      <c r="M35" s="3">
        <f t="shared" si="1"/>
        <v>4</v>
      </c>
    </row>
    <row r="36" spans="1:13" ht="15.75" x14ac:dyDescent="0.25">
      <c r="A36" s="10">
        <v>18</v>
      </c>
      <c r="B36" s="10">
        <v>16</v>
      </c>
      <c r="C36" s="10" t="s">
        <v>20</v>
      </c>
      <c r="D36" s="9" t="s">
        <v>52</v>
      </c>
      <c r="E36" s="9" t="s">
        <v>38</v>
      </c>
      <c r="F36" s="11">
        <v>1010</v>
      </c>
      <c r="G36" s="10">
        <v>3.5</v>
      </c>
      <c r="H36" s="10">
        <v>0</v>
      </c>
      <c r="I36" s="10">
        <v>24</v>
      </c>
      <c r="J36" s="10">
        <v>26.5</v>
      </c>
      <c r="K36" s="2">
        <f t="shared" si="0"/>
        <v>3.5</v>
      </c>
      <c r="M36" s="3">
        <f t="shared" si="1"/>
        <v>3.5</v>
      </c>
    </row>
    <row r="37" spans="1:13" ht="15.75" x14ac:dyDescent="0.25">
      <c r="A37" s="10">
        <v>19</v>
      </c>
      <c r="B37" s="10">
        <v>24</v>
      </c>
      <c r="C37" s="10" t="s">
        <v>19</v>
      </c>
      <c r="D37" s="9" t="s">
        <v>169</v>
      </c>
      <c r="E37" s="9" t="s">
        <v>38</v>
      </c>
      <c r="F37" s="11">
        <v>0</v>
      </c>
      <c r="G37" s="10">
        <v>3.5</v>
      </c>
      <c r="H37" s="10">
        <v>0</v>
      </c>
      <c r="I37" s="10">
        <v>23</v>
      </c>
      <c r="J37" s="10">
        <v>24.5</v>
      </c>
      <c r="K37" s="2">
        <f t="shared" si="0"/>
        <v>3.5</v>
      </c>
      <c r="M37" s="3">
        <f t="shared" si="1"/>
        <v>3.5</v>
      </c>
    </row>
    <row r="38" spans="1:13" ht="15.75" x14ac:dyDescent="0.25">
      <c r="A38" s="10">
        <v>20</v>
      </c>
      <c r="B38" s="10">
        <v>15</v>
      </c>
      <c r="C38" s="10" t="s">
        <v>19</v>
      </c>
      <c r="D38" s="9" t="s">
        <v>99</v>
      </c>
      <c r="E38" s="9" t="s">
        <v>38</v>
      </c>
      <c r="F38" s="11">
        <v>1019</v>
      </c>
      <c r="G38" s="10">
        <v>3.5</v>
      </c>
      <c r="H38" s="10">
        <v>0</v>
      </c>
      <c r="I38" s="10">
        <v>23</v>
      </c>
      <c r="J38" s="10">
        <v>23.5</v>
      </c>
      <c r="K38" s="2">
        <f t="shared" si="0"/>
        <v>3.5</v>
      </c>
      <c r="M38" s="3">
        <f t="shared" si="1"/>
        <v>3.5</v>
      </c>
    </row>
    <row r="39" spans="1:13" ht="15.75" x14ac:dyDescent="0.25">
      <c r="A39" s="10">
        <v>21</v>
      </c>
      <c r="B39" s="10">
        <v>30</v>
      </c>
      <c r="C39" s="10" t="s">
        <v>19</v>
      </c>
      <c r="D39" s="9" t="s">
        <v>264</v>
      </c>
      <c r="E39" s="9" t="s">
        <v>38</v>
      </c>
      <c r="F39" s="11">
        <v>0</v>
      </c>
      <c r="G39" s="10">
        <v>3.5</v>
      </c>
      <c r="H39" s="10">
        <v>0</v>
      </c>
      <c r="I39" s="10">
        <v>22</v>
      </c>
      <c r="J39" s="10">
        <v>24.5</v>
      </c>
      <c r="K39" s="2">
        <f t="shared" si="0"/>
        <v>3.5</v>
      </c>
      <c r="M39" s="3">
        <f t="shared" si="1"/>
        <v>3.5</v>
      </c>
    </row>
    <row r="40" spans="1:13" ht="15.75" x14ac:dyDescent="0.25">
      <c r="A40" s="10">
        <v>22</v>
      </c>
      <c r="B40" s="10">
        <v>3</v>
      </c>
      <c r="C40" s="10" t="s">
        <v>20</v>
      </c>
      <c r="D40" s="9" t="s">
        <v>46</v>
      </c>
      <c r="E40" s="9" t="s">
        <v>38</v>
      </c>
      <c r="F40" s="11">
        <v>1465</v>
      </c>
      <c r="G40" s="10">
        <v>3.5</v>
      </c>
      <c r="H40" s="10">
        <v>0</v>
      </c>
      <c r="I40" s="10">
        <v>21.5</v>
      </c>
      <c r="J40" s="10">
        <v>23</v>
      </c>
      <c r="K40" s="2">
        <f t="shared" si="0"/>
        <v>3.5</v>
      </c>
      <c r="M40" s="3">
        <f t="shared" si="1"/>
        <v>3.5</v>
      </c>
    </row>
    <row r="41" spans="1:13" ht="15.75" x14ac:dyDescent="0.25">
      <c r="A41" s="10">
        <v>23</v>
      </c>
      <c r="B41" s="10">
        <v>41</v>
      </c>
      <c r="C41" s="10" t="s">
        <v>19</v>
      </c>
      <c r="D41" s="9" t="s">
        <v>101</v>
      </c>
      <c r="E41" s="9" t="s">
        <v>38</v>
      </c>
      <c r="F41" s="11">
        <v>0</v>
      </c>
      <c r="G41" s="10">
        <v>3.5</v>
      </c>
      <c r="H41" s="10">
        <v>0</v>
      </c>
      <c r="I41" s="10">
        <v>19.5</v>
      </c>
      <c r="J41" s="10">
        <v>21</v>
      </c>
      <c r="K41" s="2">
        <f t="shared" si="0"/>
        <v>3.5</v>
      </c>
      <c r="M41" s="3">
        <f t="shared" si="1"/>
        <v>3.5</v>
      </c>
    </row>
    <row r="42" spans="1:13" ht="15.75" x14ac:dyDescent="0.25">
      <c r="A42" s="10">
        <v>24</v>
      </c>
      <c r="B42" s="10">
        <v>25</v>
      </c>
      <c r="C42" s="10" t="s">
        <v>20</v>
      </c>
      <c r="D42" s="9" t="s">
        <v>265</v>
      </c>
      <c r="E42" s="9" t="s">
        <v>38</v>
      </c>
      <c r="F42" s="11">
        <v>0</v>
      </c>
      <c r="G42" s="10">
        <v>3.5</v>
      </c>
      <c r="H42" s="10">
        <v>0</v>
      </c>
      <c r="I42" s="10">
        <v>18.5</v>
      </c>
      <c r="J42" s="10">
        <v>20.5</v>
      </c>
      <c r="K42" s="2">
        <f t="shared" si="0"/>
        <v>3.5</v>
      </c>
      <c r="M42" s="3">
        <f t="shared" si="1"/>
        <v>3.5</v>
      </c>
    </row>
    <row r="43" spans="1:13" ht="15.75" x14ac:dyDescent="0.25">
      <c r="A43" s="10">
        <v>25</v>
      </c>
      <c r="B43" s="10">
        <v>22</v>
      </c>
      <c r="C43" s="10" t="s">
        <v>19</v>
      </c>
      <c r="D43" s="9" t="s">
        <v>69</v>
      </c>
      <c r="E43" s="9" t="s">
        <v>38</v>
      </c>
      <c r="F43" s="11">
        <v>0</v>
      </c>
      <c r="G43" s="10">
        <v>3</v>
      </c>
      <c r="H43" s="10">
        <v>0</v>
      </c>
      <c r="I43" s="10">
        <v>27</v>
      </c>
      <c r="J43" s="10">
        <v>29</v>
      </c>
      <c r="K43" s="2">
        <f t="shared" si="0"/>
        <v>3</v>
      </c>
      <c r="M43" s="3">
        <f t="shared" si="1"/>
        <v>3</v>
      </c>
    </row>
    <row r="44" spans="1:13" ht="15.75" x14ac:dyDescent="0.25">
      <c r="A44" s="10">
        <v>26</v>
      </c>
      <c r="B44" s="10">
        <v>17</v>
      </c>
      <c r="C44" s="10" t="s">
        <v>19</v>
      </c>
      <c r="D44" s="9" t="s">
        <v>64</v>
      </c>
      <c r="E44" s="9" t="s">
        <v>38</v>
      </c>
      <c r="F44" s="11">
        <v>1008</v>
      </c>
      <c r="G44" s="10">
        <v>3</v>
      </c>
      <c r="H44" s="10">
        <v>0</v>
      </c>
      <c r="I44" s="10">
        <v>26.5</v>
      </c>
      <c r="J44" s="10">
        <v>28.5</v>
      </c>
      <c r="K44" s="2">
        <f t="shared" si="0"/>
        <v>3</v>
      </c>
      <c r="M44" s="3">
        <f t="shared" si="1"/>
        <v>3</v>
      </c>
    </row>
    <row r="45" spans="1:13" ht="15.75" x14ac:dyDescent="0.25">
      <c r="A45" s="10">
        <v>27</v>
      </c>
      <c r="B45" s="10">
        <v>39</v>
      </c>
      <c r="C45" s="10" t="s">
        <v>19</v>
      </c>
      <c r="D45" s="9" t="s">
        <v>171</v>
      </c>
      <c r="E45" s="9" t="s">
        <v>38</v>
      </c>
      <c r="F45" s="11">
        <v>0</v>
      </c>
      <c r="G45" s="10">
        <v>3</v>
      </c>
      <c r="H45" s="10">
        <v>0</v>
      </c>
      <c r="I45" s="10">
        <v>22</v>
      </c>
      <c r="J45" s="10">
        <v>23.5</v>
      </c>
      <c r="K45" s="2">
        <f t="shared" si="0"/>
        <v>3</v>
      </c>
      <c r="M45" s="3">
        <f t="shared" si="1"/>
        <v>3</v>
      </c>
    </row>
    <row r="46" spans="1:13" ht="15.75" x14ac:dyDescent="0.25">
      <c r="A46" s="10">
        <v>28</v>
      </c>
      <c r="B46" s="10">
        <v>23</v>
      </c>
      <c r="C46" s="10" t="s">
        <v>20</v>
      </c>
      <c r="D46" s="9" t="s">
        <v>266</v>
      </c>
      <c r="E46" s="9" t="s">
        <v>38</v>
      </c>
      <c r="F46" s="11">
        <v>0</v>
      </c>
      <c r="G46" s="10">
        <v>3</v>
      </c>
      <c r="H46" s="10">
        <v>0</v>
      </c>
      <c r="I46" s="10">
        <v>21.5</v>
      </c>
      <c r="J46" s="10">
        <v>23</v>
      </c>
      <c r="K46" s="2">
        <f t="shared" ref="K46:K61" si="2">G46</f>
        <v>3</v>
      </c>
      <c r="M46" s="3">
        <f t="shared" ref="M46:M61" si="3">K46+L46</f>
        <v>3</v>
      </c>
    </row>
    <row r="47" spans="1:13" ht="15.75" x14ac:dyDescent="0.25">
      <c r="A47" s="10">
        <v>29</v>
      </c>
      <c r="B47" s="10">
        <v>40</v>
      </c>
      <c r="C47" s="10" t="s">
        <v>19</v>
      </c>
      <c r="D47" s="9" t="s">
        <v>172</v>
      </c>
      <c r="E47" s="9" t="s">
        <v>38</v>
      </c>
      <c r="F47" s="11">
        <v>0</v>
      </c>
      <c r="G47" s="10">
        <v>3</v>
      </c>
      <c r="H47" s="10">
        <v>0</v>
      </c>
      <c r="I47" s="10">
        <v>19.5</v>
      </c>
      <c r="J47" s="10">
        <v>21</v>
      </c>
      <c r="K47" s="2">
        <f t="shared" si="2"/>
        <v>3</v>
      </c>
      <c r="M47" s="3">
        <f t="shared" si="3"/>
        <v>3</v>
      </c>
    </row>
    <row r="48" spans="1:13" ht="15.75" x14ac:dyDescent="0.25">
      <c r="A48" s="10">
        <v>30</v>
      </c>
      <c r="B48" s="10">
        <v>27</v>
      </c>
      <c r="C48" s="10" t="s">
        <v>20</v>
      </c>
      <c r="D48" s="9" t="s">
        <v>267</v>
      </c>
      <c r="E48" s="9" t="s">
        <v>38</v>
      </c>
      <c r="F48" s="11">
        <v>0</v>
      </c>
      <c r="G48" s="10">
        <v>3</v>
      </c>
      <c r="H48" s="10">
        <v>0</v>
      </c>
      <c r="I48" s="10">
        <v>19.5</v>
      </c>
      <c r="J48" s="10">
        <v>20</v>
      </c>
      <c r="K48" s="2">
        <f t="shared" si="2"/>
        <v>3</v>
      </c>
      <c r="M48" s="3">
        <f t="shared" si="3"/>
        <v>3</v>
      </c>
    </row>
    <row r="49" spans="1:13" ht="15.75" x14ac:dyDescent="0.25">
      <c r="A49" s="10">
        <v>31</v>
      </c>
      <c r="B49" s="10">
        <v>21</v>
      </c>
      <c r="C49" s="10" t="s">
        <v>20</v>
      </c>
      <c r="D49" s="9" t="s">
        <v>114</v>
      </c>
      <c r="E49" s="9" t="s">
        <v>38</v>
      </c>
      <c r="F49" s="11">
        <v>0</v>
      </c>
      <c r="G49" s="10">
        <v>3</v>
      </c>
      <c r="H49" s="10">
        <v>0</v>
      </c>
      <c r="I49" s="10">
        <v>16</v>
      </c>
      <c r="J49" s="10">
        <v>16.5</v>
      </c>
      <c r="K49" s="2">
        <f t="shared" si="2"/>
        <v>3</v>
      </c>
      <c r="M49" s="3">
        <f t="shared" si="3"/>
        <v>3</v>
      </c>
    </row>
    <row r="50" spans="1:13" ht="15.75" x14ac:dyDescent="0.25">
      <c r="A50" s="10">
        <v>32</v>
      </c>
      <c r="B50" s="10">
        <v>26</v>
      </c>
      <c r="C50" s="10" t="s">
        <v>20</v>
      </c>
      <c r="D50" s="9" t="s">
        <v>268</v>
      </c>
      <c r="E50" s="9" t="s">
        <v>38</v>
      </c>
      <c r="F50" s="11">
        <v>0</v>
      </c>
      <c r="G50" s="10">
        <v>3</v>
      </c>
      <c r="H50" s="10">
        <v>0</v>
      </c>
      <c r="I50" s="10">
        <v>16</v>
      </c>
      <c r="J50" s="10">
        <v>16.5</v>
      </c>
      <c r="K50" s="2">
        <f t="shared" si="2"/>
        <v>3</v>
      </c>
      <c r="M50" s="3">
        <f t="shared" si="3"/>
        <v>3</v>
      </c>
    </row>
    <row r="51" spans="1:13" ht="15.75" x14ac:dyDescent="0.25">
      <c r="A51" s="10">
        <v>33</v>
      </c>
      <c r="B51" s="10">
        <v>32</v>
      </c>
      <c r="C51" s="10" t="s">
        <v>19</v>
      </c>
      <c r="D51" s="9" t="s">
        <v>113</v>
      </c>
      <c r="E51" s="9" t="s">
        <v>38</v>
      </c>
      <c r="F51" s="11">
        <v>0</v>
      </c>
      <c r="G51" s="10">
        <v>2.5</v>
      </c>
      <c r="H51" s="10">
        <v>0.5</v>
      </c>
      <c r="I51" s="10">
        <v>21.5</v>
      </c>
      <c r="J51" s="10">
        <v>23</v>
      </c>
      <c r="K51" s="2">
        <f t="shared" si="2"/>
        <v>2.5</v>
      </c>
      <c r="M51" s="3">
        <f t="shared" si="3"/>
        <v>2.5</v>
      </c>
    </row>
    <row r="52" spans="1:13" ht="15.75" x14ac:dyDescent="0.25">
      <c r="A52" s="10">
        <v>34</v>
      </c>
      <c r="B52" s="10">
        <v>31</v>
      </c>
      <c r="C52" s="10" t="s">
        <v>20</v>
      </c>
      <c r="D52" s="9" t="s">
        <v>159</v>
      </c>
      <c r="E52" s="9" t="s">
        <v>38</v>
      </c>
      <c r="F52" s="11">
        <v>0</v>
      </c>
      <c r="G52" s="10">
        <v>2.5</v>
      </c>
      <c r="H52" s="10">
        <v>0.5</v>
      </c>
      <c r="I52" s="10">
        <v>20.5</v>
      </c>
      <c r="J52" s="10">
        <v>22.5</v>
      </c>
      <c r="K52" s="2">
        <f t="shared" si="2"/>
        <v>2.5</v>
      </c>
      <c r="M52" s="3">
        <f t="shared" si="3"/>
        <v>2.5</v>
      </c>
    </row>
    <row r="53" spans="1:13" ht="15.75" x14ac:dyDescent="0.25">
      <c r="A53" s="10">
        <v>35</v>
      </c>
      <c r="B53" s="10">
        <v>42</v>
      </c>
      <c r="C53" s="10" t="s">
        <v>20</v>
      </c>
      <c r="D53" s="9" t="s">
        <v>160</v>
      </c>
      <c r="E53" s="9" t="s">
        <v>38</v>
      </c>
      <c r="F53" s="11">
        <v>0</v>
      </c>
      <c r="G53" s="10">
        <v>2</v>
      </c>
      <c r="H53" s="10">
        <v>0</v>
      </c>
      <c r="I53" s="10">
        <v>22</v>
      </c>
      <c r="J53" s="10">
        <v>23.5</v>
      </c>
      <c r="K53" s="2">
        <f t="shared" si="2"/>
        <v>2</v>
      </c>
      <c r="M53" s="3">
        <f t="shared" si="3"/>
        <v>2</v>
      </c>
    </row>
    <row r="54" spans="1:13" ht="15.75" x14ac:dyDescent="0.25">
      <c r="A54" s="10">
        <v>36</v>
      </c>
      <c r="B54" s="10">
        <v>14</v>
      </c>
      <c r="C54" s="10" t="s">
        <v>20</v>
      </c>
      <c r="D54" s="9" t="s">
        <v>109</v>
      </c>
      <c r="E54" s="9" t="s">
        <v>38</v>
      </c>
      <c r="F54" s="11">
        <v>1023</v>
      </c>
      <c r="G54" s="10">
        <v>2</v>
      </c>
      <c r="H54" s="10">
        <v>0</v>
      </c>
      <c r="I54" s="10">
        <v>22</v>
      </c>
      <c r="J54" s="10">
        <v>23</v>
      </c>
      <c r="K54" s="2">
        <f t="shared" si="2"/>
        <v>2</v>
      </c>
      <c r="M54" s="3">
        <f t="shared" si="3"/>
        <v>2</v>
      </c>
    </row>
    <row r="55" spans="1:13" ht="15.75" x14ac:dyDescent="0.25">
      <c r="A55" s="10">
        <v>37</v>
      </c>
      <c r="B55" s="10">
        <v>38</v>
      </c>
      <c r="C55" s="10" t="s">
        <v>20</v>
      </c>
      <c r="D55" s="9" t="s">
        <v>174</v>
      </c>
      <c r="E55" s="9" t="s">
        <v>38</v>
      </c>
      <c r="F55" s="11">
        <v>0</v>
      </c>
      <c r="G55" s="10">
        <v>2</v>
      </c>
      <c r="H55" s="10">
        <v>0</v>
      </c>
      <c r="I55" s="10">
        <v>21</v>
      </c>
      <c r="J55" s="10">
        <v>23.5</v>
      </c>
      <c r="K55" s="2">
        <f t="shared" si="2"/>
        <v>2</v>
      </c>
      <c r="M55" s="3">
        <f t="shared" si="3"/>
        <v>2</v>
      </c>
    </row>
    <row r="56" spans="1:13" ht="15.75" x14ac:dyDescent="0.25">
      <c r="A56" s="10">
        <v>38</v>
      </c>
      <c r="B56" s="10">
        <v>34</v>
      </c>
      <c r="C56" s="10" t="s">
        <v>20</v>
      </c>
      <c r="D56" s="9" t="s">
        <v>102</v>
      </c>
      <c r="E56" s="9" t="s">
        <v>38</v>
      </c>
      <c r="F56" s="11">
        <v>0</v>
      </c>
      <c r="G56" s="10">
        <v>2</v>
      </c>
      <c r="H56" s="10">
        <v>0</v>
      </c>
      <c r="I56" s="10">
        <v>20.5</v>
      </c>
      <c r="J56" s="10">
        <v>22</v>
      </c>
      <c r="K56" s="2">
        <f t="shared" si="2"/>
        <v>2</v>
      </c>
      <c r="M56" s="3">
        <f t="shared" si="3"/>
        <v>2</v>
      </c>
    </row>
    <row r="57" spans="1:13" ht="15.75" x14ac:dyDescent="0.25">
      <c r="A57" s="10">
        <v>39</v>
      </c>
      <c r="B57" s="10">
        <v>28</v>
      </c>
      <c r="C57" s="10" t="s">
        <v>20</v>
      </c>
      <c r="D57" s="9" t="s">
        <v>269</v>
      </c>
      <c r="E57" s="9" t="s">
        <v>38</v>
      </c>
      <c r="F57" s="11">
        <v>0</v>
      </c>
      <c r="G57" s="10">
        <v>2</v>
      </c>
      <c r="H57" s="10">
        <v>0</v>
      </c>
      <c r="I57" s="10">
        <v>20</v>
      </c>
      <c r="J57" s="10">
        <v>20.5</v>
      </c>
      <c r="K57" s="2">
        <f t="shared" si="2"/>
        <v>2</v>
      </c>
      <c r="M57" s="3">
        <f t="shared" si="3"/>
        <v>2</v>
      </c>
    </row>
    <row r="58" spans="1:13" ht="15.75" x14ac:dyDescent="0.25">
      <c r="A58" s="10">
        <v>40</v>
      </c>
      <c r="B58" s="10">
        <v>29</v>
      </c>
      <c r="C58" s="10" t="s">
        <v>19</v>
      </c>
      <c r="D58" s="9" t="s">
        <v>270</v>
      </c>
      <c r="E58" s="9" t="s">
        <v>38</v>
      </c>
      <c r="F58" s="11">
        <v>0</v>
      </c>
      <c r="G58" s="10">
        <v>2</v>
      </c>
      <c r="H58" s="10">
        <v>0</v>
      </c>
      <c r="I58" s="10">
        <v>17.5</v>
      </c>
      <c r="J58" s="10">
        <v>18</v>
      </c>
      <c r="K58" s="2">
        <f t="shared" si="2"/>
        <v>2</v>
      </c>
      <c r="M58" s="3">
        <f t="shared" si="3"/>
        <v>2</v>
      </c>
    </row>
    <row r="59" spans="1:13" ht="15.75" x14ac:dyDescent="0.25">
      <c r="A59" s="10">
        <v>41</v>
      </c>
      <c r="B59" s="10">
        <v>36</v>
      </c>
      <c r="C59" s="10" t="s">
        <v>20</v>
      </c>
      <c r="D59" s="9" t="s">
        <v>271</v>
      </c>
      <c r="E59" s="9" t="s">
        <v>38</v>
      </c>
      <c r="F59" s="11">
        <v>0</v>
      </c>
      <c r="G59" s="10">
        <v>1</v>
      </c>
      <c r="H59" s="10">
        <v>0</v>
      </c>
      <c r="I59" s="10">
        <v>16</v>
      </c>
      <c r="J59" s="10">
        <v>17</v>
      </c>
      <c r="K59" s="2">
        <f t="shared" si="2"/>
        <v>1</v>
      </c>
      <c r="M59" s="3">
        <f t="shared" si="3"/>
        <v>1</v>
      </c>
    </row>
    <row r="60" spans="1:13" ht="15.75" x14ac:dyDescent="0.25">
      <c r="A60" s="10">
        <v>42</v>
      </c>
      <c r="B60" s="10">
        <v>33</v>
      </c>
      <c r="C60" s="10" t="s">
        <v>19</v>
      </c>
      <c r="D60" s="9" t="s">
        <v>272</v>
      </c>
      <c r="E60" s="9" t="s">
        <v>38</v>
      </c>
      <c r="F60" s="11">
        <v>0</v>
      </c>
      <c r="G60" s="10">
        <v>0</v>
      </c>
      <c r="H60" s="10">
        <v>0</v>
      </c>
      <c r="I60" s="10">
        <v>16.5</v>
      </c>
      <c r="J60" s="10">
        <v>17.5</v>
      </c>
      <c r="K60" s="2">
        <f t="shared" si="2"/>
        <v>0</v>
      </c>
      <c r="M60" s="3">
        <f t="shared" si="3"/>
        <v>0</v>
      </c>
    </row>
    <row r="61" spans="1:13" ht="15.75" x14ac:dyDescent="0.25">
      <c r="A61" s="10">
        <v>43</v>
      </c>
      <c r="B61" s="10">
        <v>9</v>
      </c>
      <c r="C61" s="10" t="s">
        <v>19</v>
      </c>
      <c r="D61" s="9" t="s">
        <v>273</v>
      </c>
      <c r="E61" s="9" t="s">
        <v>38</v>
      </c>
      <c r="F61" s="11">
        <v>1069</v>
      </c>
      <c r="G61" s="10">
        <v>0</v>
      </c>
      <c r="H61" s="10">
        <v>0</v>
      </c>
      <c r="I61" s="10">
        <v>16.5</v>
      </c>
      <c r="J61" s="10">
        <v>17.5</v>
      </c>
      <c r="K61" s="2">
        <f t="shared" si="2"/>
        <v>0</v>
      </c>
      <c r="M61" s="3">
        <f t="shared" si="3"/>
        <v>0</v>
      </c>
    </row>
    <row r="63" spans="1:13" x14ac:dyDescent="0.25">
      <c r="A63" s="5" t="s">
        <v>13</v>
      </c>
    </row>
    <row r="64" spans="1:13" x14ac:dyDescent="0.25">
      <c r="A64" s="8" t="s">
        <v>254</v>
      </c>
    </row>
    <row r="65" spans="1:1" x14ac:dyDescent="0.25">
      <c r="A65" s="8" t="s">
        <v>255</v>
      </c>
    </row>
    <row r="66" spans="1:1" x14ac:dyDescent="0.25">
      <c r="A66" s="8" t="s">
        <v>256</v>
      </c>
    </row>
    <row r="68" spans="1:1" x14ac:dyDescent="0.25">
      <c r="A68" s="7" t="s">
        <v>274</v>
      </c>
    </row>
    <row r="69" spans="1:1" x14ac:dyDescent="0.25">
      <c r="A69" s="6" t="s">
        <v>14</v>
      </c>
    </row>
  </sheetData>
  <hyperlinks>
    <hyperlink ref="A68:J68" r:id="rId1" display="Všechny detaily tohoto turnaje naleznete pod  http://chess-results.com/tnr1052864.aspx?lan=5" xr:uid="{00000000-0004-0000-0000-000000000000}"/>
    <hyperlink ref="A69:J69" r:id="rId2" display="Chess-Tournament-Results-Server: Chess-Results" xr:uid="{00000000-0004-0000-0000-000001000000}"/>
    <hyperlink ref="A1:J1" r:id="rId3" display="Z turnajové databáze Chess-results http://chess-results.com" xr:uid="{00000000-0004-0000-0000-000002000000}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4C553-475C-4171-AC06-FCAEA8BED97E}">
  <dimension ref="A1:N76"/>
  <sheetViews>
    <sheetView topLeftCell="A7" workbookViewId="0">
      <selection activeCell="D18" sqref="D18"/>
    </sheetView>
  </sheetViews>
  <sheetFormatPr defaultRowHeight="15" x14ac:dyDescent="0.25"/>
  <cols>
    <col min="3" max="3" width="4.140625" bestFit="1" customWidth="1"/>
    <col min="4" max="4" width="18.42578125" bestFit="1" customWidth="1"/>
    <col min="7" max="7" width="23.85546875" bestFit="1" customWidth="1"/>
    <col min="12" max="12" width="13.85546875" bestFit="1" customWidth="1"/>
    <col min="13" max="13" width="16.7109375" bestFit="1" customWidth="1"/>
    <col min="14" max="14" width="12.140625" bestFit="1" customWidth="1"/>
  </cols>
  <sheetData>
    <row r="1" spans="1:1" x14ac:dyDescent="0.25">
      <c r="A1" s="6" t="s">
        <v>0</v>
      </c>
    </row>
    <row r="2" spans="1:1" x14ac:dyDescent="0.25">
      <c r="A2" s="5" t="s">
        <v>335</v>
      </c>
    </row>
    <row r="3" spans="1:1" x14ac:dyDescent="0.25">
      <c r="A3" s="8" t="s">
        <v>336</v>
      </c>
    </row>
    <row r="4" spans="1:1" x14ac:dyDescent="0.25">
      <c r="A4" s="8" t="s">
        <v>85</v>
      </c>
    </row>
    <row r="5" spans="1:1" x14ac:dyDescent="0.25">
      <c r="A5" s="8" t="s">
        <v>337</v>
      </c>
    </row>
    <row r="6" spans="1:1" x14ac:dyDescent="0.25">
      <c r="A6" s="8" t="s">
        <v>338</v>
      </c>
    </row>
    <row r="7" spans="1:1" x14ac:dyDescent="0.25">
      <c r="A7" s="8" t="s">
        <v>339</v>
      </c>
    </row>
    <row r="8" spans="1:1" x14ac:dyDescent="0.25">
      <c r="A8" s="8" t="s">
        <v>340</v>
      </c>
    </row>
    <row r="9" spans="1:1" x14ac:dyDescent="0.25">
      <c r="A9" s="8" t="s">
        <v>88</v>
      </c>
    </row>
    <row r="10" spans="1:1" x14ac:dyDescent="0.25">
      <c r="A10" s="8" t="s">
        <v>89</v>
      </c>
    </row>
    <row r="11" spans="1:1" x14ac:dyDescent="0.25">
      <c r="A11" s="8" t="s">
        <v>90</v>
      </c>
    </row>
    <row r="12" spans="1:1" x14ac:dyDescent="0.25">
      <c r="A12" s="8" t="s">
        <v>341</v>
      </c>
    </row>
    <row r="13" spans="1:1" x14ac:dyDescent="0.25">
      <c r="A13" s="8" t="s">
        <v>342</v>
      </c>
    </row>
    <row r="15" spans="1:1" x14ac:dyDescent="0.25">
      <c r="A15" s="32" t="s">
        <v>343</v>
      </c>
    </row>
    <row r="16" spans="1:1" x14ac:dyDescent="0.25">
      <c r="A16" s="5" t="s">
        <v>18</v>
      </c>
    </row>
    <row r="17" spans="1:14" ht="15.75" x14ac:dyDescent="0.25">
      <c r="A17" s="13" t="s">
        <v>1</v>
      </c>
      <c r="B17" s="13" t="s">
        <v>2</v>
      </c>
      <c r="C17" s="13" t="s">
        <v>4</v>
      </c>
      <c r="D17" s="12" t="s">
        <v>3</v>
      </c>
      <c r="E17" s="12" t="s">
        <v>36</v>
      </c>
      <c r="F17" s="14" t="s">
        <v>37</v>
      </c>
      <c r="G17" s="12" t="s">
        <v>6</v>
      </c>
      <c r="H17" s="13" t="s">
        <v>7</v>
      </c>
      <c r="I17" s="13" t="s">
        <v>8</v>
      </c>
      <c r="J17" s="13" t="s">
        <v>9</v>
      </c>
      <c r="K17" s="13" t="s">
        <v>21</v>
      </c>
      <c r="L17" s="4" t="s">
        <v>17</v>
      </c>
      <c r="M17" s="4" t="s">
        <v>15</v>
      </c>
      <c r="N17" s="4" t="s">
        <v>16</v>
      </c>
    </row>
    <row r="18" spans="1:14" ht="15.75" x14ac:dyDescent="0.25">
      <c r="A18" s="10">
        <v>1</v>
      </c>
      <c r="B18" s="10">
        <v>1</v>
      </c>
      <c r="C18" s="10" t="s">
        <v>19</v>
      </c>
      <c r="D18" s="9" t="s">
        <v>62</v>
      </c>
      <c r="E18" s="9" t="s">
        <v>38</v>
      </c>
      <c r="F18" s="11">
        <v>1323</v>
      </c>
      <c r="G18" s="9" t="s">
        <v>25</v>
      </c>
      <c r="H18" s="10">
        <v>6</v>
      </c>
      <c r="I18" s="10">
        <v>0.5</v>
      </c>
      <c r="J18" s="10">
        <v>31</v>
      </c>
      <c r="K18" s="10">
        <v>35</v>
      </c>
      <c r="L18" s="2">
        <f>H18</f>
        <v>6</v>
      </c>
      <c r="M18">
        <v>20</v>
      </c>
      <c r="N18" s="3">
        <f>L18+M18</f>
        <v>26</v>
      </c>
    </row>
    <row r="19" spans="1:14" ht="15.75" x14ac:dyDescent="0.25">
      <c r="A19" s="10">
        <v>2</v>
      </c>
      <c r="B19" s="10">
        <v>8</v>
      </c>
      <c r="C19" s="10" t="s">
        <v>20</v>
      </c>
      <c r="D19" s="9" t="s">
        <v>98</v>
      </c>
      <c r="E19" s="9" t="s">
        <v>38</v>
      </c>
      <c r="F19" s="11">
        <v>1121</v>
      </c>
      <c r="G19" s="9" t="s">
        <v>25</v>
      </c>
      <c r="H19" s="10">
        <v>6</v>
      </c>
      <c r="I19" s="10">
        <v>0.5</v>
      </c>
      <c r="J19" s="10">
        <v>29</v>
      </c>
      <c r="K19" s="10">
        <v>32</v>
      </c>
      <c r="L19" s="2">
        <f t="shared" ref="L19:L68" si="0">H19</f>
        <v>6</v>
      </c>
      <c r="M19">
        <v>15</v>
      </c>
      <c r="N19" s="3">
        <f t="shared" ref="N19:N68" si="1">L19+M19</f>
        <v>21</v>
      </c>
    </row>
    <row r="20" spans="1:14" ht="15.75" x14ac:dyDescent="0.25">
      <c r="A20" s="10">
        <v>3</v>
      </c>
      <c r="B20" s="10">
        <v>7</v>
      </c>
      <c r="C20" s="10" t="s">
        <v>19</v>
      </c>
      <c r="D20" s="9" t="s">
        <v>169</v>
      </c>
      <c r="E20" s="9" t="s">
        <v>38</v>
      </c>
      <c r="F20" s="11">
        <v>1159</v>
      </c>
      <c r="G20" s="9" t="s">
        <v>25</v>
      </c>
      <c r="H20" s="10">
        <v>5.5</v>
      </c>
      <c r="I20" s="10">
        <v>0</v>
      </c>
      <c r="J20" s="10">
        <v>29</v>
      </c>
      <c r="K20" s="10">
        <v>32.5</v>
      </c>
      <c r="L20" s="2">
        <f t="shared" si="0"/>
        <v>5.5</v>
      </c>
      <c r="M20">
        <v>12</v>
      </c>
      <c r="N20" s="3">
        <f t="shared" si="1"/>
        <v>17.5</v>
      </c>
    </row>
    <row r="21" spans="1:14" ht="15.75" x14ac:dyDescent="0.25">
      <c r="A21" s="10">
        <v>4</v>
      </c>
      <c r="B21" s="10">
        <v>3</v>
      </c>
      <c r="C21" s="10" t="s">
        <v>20</v>
      </c>
      <c r="D21" s="9" t="s">
        <v>261</v>
      </c>
      <c r="E21" s="9" t="s">
        <v>38</v>
      </c>
      <c r="F21" s="11">
        <v>1254</v>
      </c>
      <c r="G21" s="9" t="s">
        <v>22</v>
      </c>
      <c r="H21" s="10">
        <v>5</v>
      </c>
      <c r="I21" s="10">
        <v>0</v>
      </c>
      <c r="J21" s="10">
        <v>30</v>
      </c>
      <c r="K21" s="10">
        <v>33</v>
      </c>
      <c r="L21" s="2">
        <f t="shared" si="0"/>
        <v>5</v>
      </c>
      <c r="M21">
        <v>10</v>
      </c>
      <c r="N21" s="3">
        <f t="shared" si="1"/>
        <v>15</v>
      </c>
    </row>
    <row r="22" spans="1:14" ht="15.75" x14ac:dyDescent="0.25">
      <c r="A22" s="10">
        <v>5</v>
      </c>
      <c r="B22" s="10">
        <v>6</v>
      </c>
      <c r="C22" s="10" t="s">
        <v>19</v>
      </c>
      <c r="D22" s="9" t="s">
        <v>104</v>
      </c>
      <c r="E22" s="9" t="s">
        <v>38</v>
      </c>
      <c r="F22" s="11">
        <v>1179</v>
      </c>
      <c r="G22" s="9" t="s">
        <v>39</v>
      </c>
      <c r="H22" s="10">
        <v>5</v>
      </c>
      <c r="I22" s="10">
        <v>0</v>
      </c>
      <c r="J22" s="10">
        <v>30</v>
      </c>
      <c r="K22" s="10">
        <v>32</v>
      </c>
      <c r="L22" s="2">
        <f t="shared" si="0"/>
        <v>5</v>
      </c>
      <c r="M22">
        <v>8</v>
      </c>
      <c r="N22" s="3">
        <f t="shared" si="1"/>
        <v>13</v>
      </c>
    </row>
    <row r="23" spans="1:14" ht="15.75" x14ac:dyDescent="0.25">
      <c r="A23" s="10">
        <v>6</v>
      </c>
      <c r="B23" s="10">
        <v>2</v>
      </c>
      <c r="C23" s="10" t="s">
        <v>20</v>
      </c>
      <c r="D23" s="9" t="s">
        <v>344</v>
      </c>
      <c r="E23" s="9" t="s">
        <v>38</v>
      </c>
      <c r="F23" s="11">
        <v>1259</v>
      </c>
      <c r="G23" s="9" t="s">
        <v>39</v>
      </c>
      <c r="H23" s="10">
        <v>5</v>
      </c>
      <c r="I23" s="10">
        <v>0</v>
      </c>
      <c r="J23" s="10">
        <v>27</v>
      </c>
      <c r="K23" s="10">
        <v>31</v>
      </c>
      <c r="L23" s="2">
        <f t="shared" si="0"/>
        <v>5</v>
      </c>
      <c r="M23">
        <v>6</v>
      </c>
      <c r="N23" s="3">
        <f t="shared" si="1"/>
        <v>11</v>
      </c>
    </row>
    <row r="24" spans="1:14" ht="15.75" x14ac:dyDescent="0.25">
      <c r="A24" s="10">
        <v>7</v>
      </c>
      <c r="B24" s="10">
        <v>10</v>
      </c>
      <c r="C24" s="10" t="s">
        <v>20</v>
      </c>
      <c r="D24" s="9" t="s">
        <v>49</v>
      </c>
      <c r="E24" s="9" t="s">
        <v>38</v>
      </c>
      <c r="F24" s="11">
        <v>1093</v>
      </c>
      <c r="G24" s="9" t="s">
        <v>22</v>
      </c>
      <c r="H24" s="10">
        <v>5</v>
      </c>
      <c r="I24" s="10">
        <v>0</v>
      </c>
      <c r="J24" s="10">
        <v>27</v>
      </c>
      <c r="K24" s="10">
        <v>30</v>
      </c>
      <c r="L24" s="2">
        <f t="shared" si="0"/>
        <v>5</v>
      </c>
      <c r="M24">
        <v>4</v>
      </c>
      <c r="N24" s="3">
        <f t="shared" si="1"/>
        <v>9</v>
      </c>
    </row>
    <row r="25" spans="1:14" ht="15.75" x14ac:dyDescent="0.25">
      <c r="A25" s="10">
        <v>8</v>
      </c>
      <c r="B25" s="10">
        <v>16</v>
      </c>
      <c r="C25" s="10" t="s">
        <v>19</v>
      </c>
      <c r="D25" s="9" t="s">
        <v>345</v>
      </c>
      <c r="E25" s="9" t="s">
        <v>38</v>
      </c>
      <c r="F25" s="11">
        <v>1039</v>
      </c>
      <c r="G25" s="9" t="s">
        <v>25</v>
      </c>
      <c r="H25" s="10">
        <v>5</v>
      </c>
      <c r="I25" s="10">
        <v>0</v>
      </c>
      <c r="J25" s="10">
        <v>25.5</v>
      </c>
      <c r="K25" s="10">
        <v>27.5</v>
      </c>
      <c r="L25" s="2">
        <f t="shared" si="0"/>
        <v>5</v>
      </c>
      <c r="M25">
        <v>3</v>
      </c>
      <c r="N25" s="3">
        <f t="shared" si="1"/>
        <v>8</v>
      </c>
    </row>
    <row r="26" spans="1:14" ht="15.75" x14ac:dyDescent="0.25">
      <c r="A26" s="10">
        <v>9</v>
      </c>
      <c r="B26" s="10">
        <v>11</v>
      </c>
      <c r="C26" s="10" t="s">
        <v>19</v>
      </c>
      <c r="D26" s="9" t="s">
        <v>76</v>
      </c>
      <c r="E26" s="9" t="s">
        <v>38</v>
      </c>
      <c r="F26" s="11">
        <v>1070</v>
      </c>
      <c r="G26" s="9" t="s">
        <v>11</v>
      </c>
      <c r="H26" s="10">
        <v>5</v>
      </c>
      <c r="I26" s="10">
        <v>0</v>
      </c>
      <c r="J26" s="10">
        <v>25</v>
      </c>
      <c r="K26" s="10">
        <v>28</v>
      </c>
      <c r="L26" s="2">
        <f t="shared" si="0"/>
        <v>5</v>
      </c>
      <c r="M26">
        <v>2</v>
      </c>
      <c r="N26" s="3">
        <f t="shared" si="1"/>
        <v>7</v>
      </c>
    </row>
    <row r="27" spans="1:14" ht="15.75" x14ac:dyDescent="0.25">
      <c r="A27" s="10">
        <v>10</v>
      </c>
      <c r="B27" s="10">
        <v>12</v>
      </c>
      <c r="C27" s="10" t="s">
        <v>19</v>
      </c>
      <c r="D27" s="9" t="s">
        <v>346</v>
      </c>
      <c r="E27" s="9" t="s">
        <v>38</v>
      </c>
      <c r="F27" s="11">
        <v>1064</v>
      </c>
      <c r="G27" s="9" t="s">
        <v>23</v>
      </c>
      <c r="H27" s="10">
        <v>5</v>
      </c>
      <c r="I27" s="10">
        <v>0</v>
      </c>
      <c r="J27" s="10">
        <v>25</v>
      </c>
      <c r="K27" s="10">
        <v>27.5</v>
      </c>
      <c r="L27" s="2">
        <f t="shared" si="0"/>
        <v>5</v>
      </c>
      <c r="M27">
        <v>1</v>
      </c>
      <c r="N27" s="3">
        <f t="shared" si="1"/>
        <v>6</v>
      </c>
    </row>
    <row r="28" spans="1:14" ht="15.75" x14ac:dyDescent="0.25">
      <c r="A28" s="10">
        <v>11</v>
      </c>
      <c r="B28" s="10">
        <v>9</v>
      </c>
      <c r="C28" s="10" t="s">
        <v>19</v>
      </c>
      <c r="D28" s="9" t="s">
        <v>61</v>
      </c>
      <c r="E28" s="9" t="s">
        <v>38</v>
      </c>
      <c r="F28" s="11">
        <v>1104</v>
      </c>
      <c r="G28" s="9" t="s">
        <v>26</v>
      </c>
      <c r="H28" s="10">
        <v>4.5</v>
      </c>
      <c r="I28" s="10">
        <v>0</v>
      </c>
      <c r="J28" s="10">
        <v>26.5</v>
      </c>
      <c r="K28" s="10">
        <v>28.5</v>
      </c>
      <c r="L28" s="2">
        <f t="shared" si="0"/>
        <v>4.5</v>
      </c>
      <c r="N28" s="3">
        <f t="shared" si="1"/>
        <v>4.5</v>
      </c>
    </row>
    <row r="29" spans="1:14" ht="15.75" x14ac:dyDescent="0.25">
      <c r="A29" s="10">
        <v>12</v>
      </c>
      <c r="B29" s="10">
        <v>15</v>
      </c>
      <c r="C29" s="10" t="s">
        <v>20</v>
      </c>
      <c r="D29" s="9" t="s">
        <v>105</v>
      </c>
      <c r="E29" s="9" t="s">
        <v>38</v>
      </c>
      <c r="F29" s="11">
        <v>1039</v>
      </c>
      <c r="G29" s="9" t="s">
        <v>25</v>
      </c>
      <c r="H29" s="10">
        <v>4.5</v>
      </c>
      <c r="I29" s="10">
        <v>0</v>
      </c>
      <c r="J29" s="10">
        <v>25</v>
      </c>
      <c r="K29" s="10">
        <v>28</v>
      </c>
      <c r="L29" s="2">
        <f t="shared" si="0"/>
        <v>4.5</v>
      </c>
      <c r="N29" s="3">
        <f t="shared" si="1"/>
        <v>4.5</v>
      </c>
    </row>
    <row r="30" spans="1:14" ht="15.75" x14ac:dyDescent="0.25">
      <c r="A30" s="10">
        <v>13</v>
      </c>
      <c r="B30" s="10">
        <v>30</v>
      </c>
      <c r="C30" s="10" t="s">
        <v>19</v>
      </c>
      <c r="D30" s="9" t="s">
        <v>347</v>
      </c>
      <c r="E30" s="9" t="s">
        <v>38</v>
      </c>
      <c r="F30" s="11">
        <v>0</v>
      </c>
      <c r="G30" s="9" t="s">
        <v>39</v>
      </c>
      <c r="H30" s="10">
        <v>4.5</v>
      </c>
      <c r="I30" s="10">
        <v>0</v>
      </c>
      <c r="J30" s="10">
        <v>24</v>
      </c>
      <c r="K30" s="10">
        <v>26</v>
      </c>
      <c r="L30" s="2">
        <f t="shared" si="0"/>
        <v>4.5</v>
      </c>
      <c r="N30" s="3">
        <f t="shared" si="1"/>
        <v>4.5</v>
      </c>
    </row>
    <row r="31" spans="1:14" ht="15.75" x14ac:dyDescent="0.25">
      <c r="A31" s="10">
        <v>14</v>
      </c>
      <c r="B31" s="10">
        <v>13</v>
      </c>
      <c r="C31" s="10" t="s">
        <v>19</v>
      </c>
      <c r="D31" s="9" t="s">
        <v>107</v>
      </c>
      <c r="E31" s="9" t="s">
        <v>38</v>
      </c>
      <c r="F31" s="11">
        <v>1060</v>
      </c>
      <c r="G31" s="9" t="s">
        <v>25</v>
      </c>
      <c r="H31" s="10">
        <v>4.5</v>
      </c>
      <c r="I31" s="10">
        <v>0</v>
      </c>
      <c r="J31" s="10">
        <v>24</v>
      </c>
      <c r="K31" s="10">
        <v>26</v>
      </c>
      <c r="L31" s="2">
        <f t="shared" si="0"/>
        <v>4.5</v>
      </c>
      <c r="N31" s="3">
        <f t="shared" si="1"/>
        <v>4.5</v>
      </c>
    </row>
    <row r="32" spans="1:14" ht="15.75" x14ac:dyDescent="0.25">
      <c r="A32" s="10">
        <v>15</v>
      </c>
      <c r="B32" s="10">
        <v>32</v>
      </c>
      <c r="C32" s="10" t="s">
        <v>20</v>
      </c>
      <c r="D32" s="9" t="s">
        <v>52</v>
      </c>
      <c r="E32" s="9" t="s">
        <v>38</v>
      </c>
      <c r="F32" s="11">
        <v>0</v>
      </c>
      <c r="G32" s="9" t="s">
        <v>39</v>
      </c>
      <c r="H32" s="10">
        <v>4.5</v>
      </c>
      <c r="I32" s="10">
        <v>0</v>
      </c>
      <c r="J32" s="10">
        <v>23.5</v>
      </c>
      <c r="K32" s="10">
        <v>25.5</v>
      </c>
      <c r="L32" s="2">
        <f t="shared" si="0"/>
        <v>4.5</v>
      </c>
      <c r="N32" s="3">
        <f t="shared" si="1"/>
        <v>4.5</v>
      </c>
    </row>
    <row r="33" spans="1:14" ht="15.75" x14ac:dyDescent="0.25">
      <c r="A33" s="10">
        <v>16</v>
      </c>
      <c r="B33" s="10">
        <v>27</v>
      </c>
      <c r="C33" s="10" t="s">
        <v>20</v>
      </c>
      <c r="D33" s="9" t="s">
        <v>43</v>
      </c>
      <c r="E33" s="9" t="s">
        <v>38</v>
      </c>
      <c r="F33" s="11">
        <v>1015</v>
      </c>
      <c r="G33" s="9" t="s">
        <v>25</v>
      </c>
      <c r="H33" s="10">
        <v>4</v>
      </c>
      <c r="I33" s="10">
        <v>0</v>
      </c>
      <c r="J33" s="10">
        <v>28.5</v>
      </c>
      <c r="K33" s="10">
        <v>32.5</v>
      </c>
      <c r="L33" s="2">
        <f t="shared" si="0"/>
        <v>4</v>
      </c>
      <c r="N33" s="3">
        <f t="shared" si="1"/>
        <v>4</v>
      </c>
    </row>
    <row r="34" spans="1:14" ht="15.75" x14ac:dyDescent="0.25">
      <c r="A34" s="10">
        <v>17</v>
      </c>
      <c r="B34" s="10">
        <v>47</v>
      </c>
      <c r="C34" s="10" t="s">
        <v>19</v>
      </c>
      <c r="D34" s="9" t="s">
        <v>155</v>
      </c>
      <c r="E34" s="9" t="s">
        <v>38</v>
      </c>
      <c r="F34" s="11">
        <v>0</v>
      </c>
      <c r="G34" s="9" t="s">
        <v>25</v>
      </c>
      <c r="H34" s="10">
        <v>4</v>
      </c>
      <c r="I34" s="10">
        <v>0</v>
      </c>
      <c r="J34" s="10">
        <v>25</v>
      </c>
      <c r="K34" s="10">
        <v>28</v>
      </c>
      <c r="L34" s="2">
        <f t="shared" si="0"/>
        <v>4</v>
      </c>
      <c r="N34" s="3">
        <f t="shared" si="1"/>
        <v>4</v>
      </c>
    </row>
    <row r="35" spans="1:14" ht="15.75" x14ac:dyDescent="0.25">
      <c r="A35" s="10">
        <v>18</v>
      </c>
      <c r="B35" s="10">
        <v>25</v>
      </c>
      <c r="C35" s="10" t="s">
        <v>19</v>
      </c>
      <c r="D35" s="9" t="s">
        <v>73</v>
      </c>
      <c r="E35" s="9" t="s">
        <v>38</v>
      </c>
      <c r="F35" s="11">
        <v>1019</v>
      </c>
      <c r="G35" s="9" t="s">
        <v>11</v>
      </c>
      <c r="H35" s="10">
        <v>4</v>
      </c>
      <c r="I35" s="10">
        <v>0</v>
      </c>
      <c r="J35" s="10">
        <v>25</v>
      </c>
      <c r="K35" s="10">
        <v>27</v>
      </c>
      <c r="L35" s="2">
        <f t="shared" si="0"/>
        <v>4</v>
      </c>
      <c r="N35" s="3">
        <f t="shared" si="1"/>
        <v>4</v>
      </c>
    </row>
    <row r="36" spans="1:14" ht="15.75" x14ac:dyDescent="0.25">
      <c r="A36" s="10">
        <v>19</v>
      </c>
      <c r="B36" s="10">
        <v>26</v>
      </c>
      <c r="C36" s="10" t="s">
        <v>19</v>
      </c>
      <c r="D36" s="9" t="s">
        <v>66</v>
      </c>
      <c r="E36" s="9" t="s">
        <v>38</v>
      </c>
      <c r="F36" s="11">
        <v>1017</v>
      </c>
      <c r="G36" s="9" t="s">
        <v>39</v>
      </c>
      <c r="H36" s="10">
        <v>4</v>
      </c>
      <c r="I36" s="10">
        <v>0</v>
      </c>
      <c r="J36" s="10">
        <v>23.5</v>
      </c>
      <c r="K36" s="10">
        <v>25.5</v>
      </c>
      <c r="L36" s="2">
        <f t="shared" si="0"/>
        <v>4</v>
      </c>
      <c r="N36" s="3">
        <f t="shared" si="1"/>
        <v>4</v>
      </c>
    </row>
    <row r="37" spans="1:14" ht="15.75" x14ac:dyDescent="0.25">
      <c r="A37" s="10">
        <v>20</v>
      </c>
      <c r="B37" s="10">
        <v>46</v>
      </c>
      <c r="C37" s="10" t="s">
        <v>20</v>
      </c>
      <c r="D37" s="9" t="s">
        <v>46</v>
      </c>
      <c r="E37" s="9" t="s">
        <v>38</v>
      </c>
      <c r="F37" s="11">
        <v>0</v>
      </c>
      <c r="G37" s="9" t="s">
        <v>39</v>
      </c>
      <c r="H37" s="10">
        <v>4</v>
      </c>
      <c r="I37" s="10">
        <v>0</v>
      </c>
      <c r="J37" s="10">
        <v>22.5</v>
      </c>
      <c r="K37" s="10">
        <v>24.5</v>
      </c>
      <c r="L37" s="2">
        <f t="shared" si="0"/>
        <v>4</v>
      </c>
      <c r="N37" s="3">
        <f t="shared" si="1"/>
        <v>4</v>
      </c>
    </row>
    <row r="38" spans="1:14" ht="15.75" x14ac:dyDescent="0.25">
      <c r="A38" s="10">
        <v>21</v>
      </c>
      <c r="B38" s="10">
        <v>20</v>
      </c>
      <c r="C38" s="10" t="s">
        <v>20</v>
      </c>
      <c r="D38" s="9" t="s">
        <v>114</v>
      </c>
      <c r="E38" s="9" t="s">
        <v>38</v>
      </c>
      <c r="F38" s="11">
        <v>1036</v>
      </c>
      <c r="G38" s="9" t="s">
        <v>39</v>
      </c>
      <c r="H38" s="10">
        <v>4</v>
      </c>
      <c r="I38" s="10">
        <v>0</v>
      </c>
      <c r="J38" s="10">
        <v>22.5</v>
      </c>
      <c r="K38" s="10">
        <v>23.5</v>
      </c>
      <c r="L38" s="2">
        <f t="shared" si="0"/>
        <v>4</v>
      </c>
      <c r="N38" s="3">
        <f t="shared" si="1"/>
        <v>4</v>
      </c>
    </row>
    <row r="39" spans="1:14" ht="15.75" x14ac:dyDescent="0.25">
      <c r="A39" s="10">
        <v>22</v>
      </c>
      <c r="B39" s="10">
        <v>14</v>
      </c>
      <c r="C39" s="10" t="s">
        <v>20</v>
      </c>
      <c r="D39" s="9" t="s">
        <v>266</v>
      </c>
      <c r="E39" s="9" t="s">
        <v>38</v>
      </c>
      <c r="F39" s="11">
        <v>1043</v>
      </c>
      <c r="G39" s="9" t="s">
        <v>39</v>
      </c>
      <c r="H39" s="10">
        <v>4</v>
      </c>
      <c r="I39" s="10">
        <v>0</v>
      </c>
      <c r="J39" s="10">
        <v>22</v>
      </c>
      <c r="K39" s="10">
        <v>23</v>
      </c>
      <c r="L39" s="2">
        <f t="shared" si="0"/>
        <v>4</v>
      </c>
      <c r="N39" s="3">
        <f t="shared" si="1"/>
        <v>4</v>
      </c>
    </row>
    <row r="40" spans="1:14" ht="15.75" x14ac:dyDescent="0.25">
      <c r="A40" s="10">
        <v>23</v>
      </c>
      <c r="B40" s="10">
        <v>17</v>
      </c>
      <c r="C40" s="10" t="s">
        <v>19</v>
      </c>
      <c r="D40" s="9" t="s">
        <v>348</v>
      </c>
      <c r="E40" s="9" t="s">
        <v>38</v>
      </c>
      <c r="F40" s="11">
        <v>1039</v>
      </c>
      <c r="G40" s="9" t="s">
        <v>22</v>
      </c>
      <c r="H40" s="10">
        <v>4</v>
      </c>
      <c r="I40" s="10">
        <v>0</v>
      </c>
      <c r="J40" s="10">
        <v>21</v>
      </c>
      <c r="K40" s="10">
        <v>23</v>
      </c>
      <c r="L40" s="2">
        <f t="shared" si="0"/>
        <v>4</v>
      </c>
      <c r="N40" s="3">
        <f t="shared" si="1"/>
        <v>4</v>
      </c>
    </row>
    <row r="41" spans="1:14" ht="15.75" x14ac:dyDescent="0.25">
      <c r="A41" s="10">
        <v>24</v>
      </c>
      <c r="B41" s="10">
        <v>18</v>
      </c>
      <c r="C41" s="10" t="s">
        <v>20</v>
      </c>
      <c r="D41" s="9" t="s">
        <v>109</v>
      </c>
      <c r="E41" s="9" t="s">
        <v>38</v>
      </c>
      <c r="F41" s="11">
        <v>1038</v>
      </c>
      <c r="G41" s="9" t="s">
        <v>224</v>
      </c>
      <c r="H41" s="10">
        <v>4</v>
      </c>
      <c r="I41" s="10">
        <v>0</v>
      </c>
      <c r="J41" s="10">
        <v>18.5</v>
      </c>
      <c r="K41" s="10">
        <v>19.5</v>
      </c>
      <c r="L41" s="2">
        <f t="shared" si="0"/>
        <v>4</v>
      </c>
      <c r="N41" s="3">
        <f t="shared" si="1"/>
        <v>4</v>
      </c>
    </row>
    <row r="42" spans="1:14" ht="15.75" x14ac:dyDescent="0.25">
      <c r="A42" s="10">
        <v>25</v>
      </c>
      <c r="B42" s="10">
        <v>5</v>
      </c>
      <c r="C42" s="10" t="s">
        <v>19</v>
      </c>
      <c r="D42" s="9" t="s">
        <v>68</v>
      </c>
      <c r="E42" s="9" t="s">
        <v>38</v>
      </c>
      <c r="F42" s="11">
        <v>1216</v>
      </c>
      <c r="G42" s="9" t="s">
        <v>25</v>
      </c>
      <c r="H42" s="10">
        <v>3.5</v>
      </c>
      <c r="I42" s="10">
        <v>0</v>
      </c>
      <c r="J42" s="10">
        <v>24.5</v>
      </c>
      <c r="K42" s="10">
        <v>27.5</v>
      </c>
      <c r="L42" s="2">
        <f t="shared" si="0"/>
        <v>3.5</v>
      </c>
      <c r="N42" s="3">
        <f t="shared" si="1"/>
        <v>3.5</v>
      </c>
    </row>
    <row r="43" spans="1:14" ht="15.75" x14ac:dyDescent="0.25">
      <c r="A43" s="10">
        <v>26</v>
      </c>
      <c r="B43" s="10">
        <v>50</v>
      </c>
      <c r="C43" s="10" t="s">
        <v>19</v>
      </c>
      <c r="D43" s="9" t="s">
        <v>101</v>
      </c>
      <c r="E43" s="9" t="s">
        <v>38</v>
      </c>
      <c r="F43" s="11">
        <v>0</v>
      </c>
      <c r="G43" s="9" t="s">
        <v>39</v>
      </c>
      <c r="H43" s="10">
        <v>3.5</v>
      </c>
      <c r="I43" s="10">
        <v>0</v>
      </c>
      <c r="J43" s="10">
        <v>24</v>
      </c>
      <c r="K43" s="10">
        <v>26</v>
      </c>
      <c r="L43" s="2">
        <f t="shared" si="0"/>
        <v>3.5</v>
      </c>
      <c r="N43" s="3">
        <f t="shared" si="1"/>
        <v>3.5</v>
      </c>
    </row>
    <row r="44" spans="1:14" ht="15.75" x14ac:dyDescent="0.25">
      <c r="A44" s="10">
        <v>27</v>
      </c>
      <c r="B44" s="10">
        <v>24</v>
      </c>
      <c r="C44" s="10" t="s">
        <v>19</v>
      </c>
      <c r="D44" s="9" t="s">
        <v>64</v>
      </c>
      <c r="E44" s="9" t="s">
        <v>38</v>
      </c>
      <c r="F44" s="11">
        <v>1019</v>
      </c>
      <c r="G44" s="9" t="s">
        <v>39</v>
      </c>
      <c r="H44" s="10">
        <v>3.5</v>
      </c>
      <c r="I44" s="10">
        <v>0</v>
      </c>
      <c r="J44" s="10">
        <v>21.5</v>
      </c>
      <c r="K44" s="10">
        <v>23.5</v>
      </c>
      <c r="L44" s="2">
        <f t="shared" si="0"/>
        <v>3.5</v>
      </c>
      <c r="N44" s="3">
        <f t="shared" si="1"/>
        <v>3.5</v>
      </c>
    </row>
    <row r="45" spans="1:14" ht="15.75" x14ac:dyDescent="0.25">
      <c r="A45" s="10">
        <v>28</v>
      </c>
      <c r="B45" s="10">
        <v>40</v>
      </c>
      <c r="C45" s="10" t="s">
        <v>20</v>
      </c>
      <c r="D45" s="9" t="s">
        <v>349</v>
      </c>
      <c r="E45" s="9" t="s">
        <v>38</v>
      </c>
      <c r="F45" s="11">
        <v>0</v>
      </c>
      <c r="G45" s="9" t="s">
        <v>25</v>
      </c>
      <c r="H45" s="10">
        <v>3.5</v>
      </c>
      <c r="I45" s="10">
        <v>0</v>
      </c>
      <c r="J45" s="10">
        <v>20.5</v>
      </c>
      <c r="K45" s="10">
        <v>21.5</v>
      </c>
      <c r="L45" s="2">
        <f t="shared" si="0"/>
        <v>3.5</v>
      </c>
      <c r="N45" s="3">
        <f t="shared" si="1"/>
        <v>3.5</v>
      </c>
    </row>
    <row r="46" spans="1:14" ht="15.75" x14ac:dyDescent="0.25">
      <c r="A46" s="10">
        <v>29</v>
      </c>
      <c r="B46" s="10">
        <v>23</v>
      </c>
      <c r="C46" s="10" t="s">
        <v>19</v>
      </c>
      <c r="D46" s="9" t="s">
        <v>111</v>
      </c>
      <c r="E46" s="9" t="s">
        <v>38</v>
      </c>
      <c r="F46" s="11">
        <v>1023</v>
      </c>
      <c r="G46" s="9" t="s">
        <v>39</v>
      </c>
      <c r="H46" s="10">
        <v>3.5</v>
      </c>
      <c r="I46" s="10">
        <v>0</v>
      </c>
      <c r="J46" s="10">
        <v>18</v>
      </c>
      <c r="K46" s="10">
        <v>20</v>
      </c>
      <c r="L46" s="2">
        <f t="shared" si="0"/>
        <v>3.5</v>
      </c>
      <c r="N46" s="3">
        <f t="shared" si="1"/>
        <v>3.5</v>
      </c>
    </row>
    <row r="47" spans="1:14" ht="15.75" x14ac:dyDescent="0.25">
      <c r="A47" s="10">
        <v>30</v>
      </c>
      <c r="B47" s="10">
        <v>21</v>
      </c>
      <c r="C47" s="10" t="s">
        <v>20</v>
      </c>
      <c r="D47" s="9" t="s">
        <v>67</v>
      </c>
      <c r="E47" s="9" t="s">
        <v>38</v>
      </c>
      <c r="F47" s="11">
        <v>1036</v>
      </c>
      <c r="G47" s="9" t="s">
        <v>39</v>
      </c>
      <c r="H47" s="10">
        <v>3</v>
      </c>
      <c r="I47" s="10">
        <v>0</v>
      </c>
      <c r="J47" s="10">
        <v>26</v>
      </c>
      <c r="K47" s="10">
        <v>29</v>
      </c>
      <c r="L47" s="2">
        <f t="shared" si="0"/>
        <v>3</v>
      </c>
      <c r="N47" s="3">
        <f t="shared" si="1"/>
        <v>3</v>
      </c>
    </row>
    <row r="48" spans="1:14" ht="15.75" x14ac:dyDescent="0.25">
      <c r="A48" s="10">
        <v>31</v>
      </c>
      <c r="B48" s="10">
        <v>4</v>
      </c>
      <c r="C48" s="10" t="s">
        <v>19</v>
      </c>
      <c r="D48" s="9" t="s">
        <v>350</v>
      </c>
      <c r="E48" s="9" t="s">
        <v>38</v>
      </c>
      <c r="F48" s="11">
        <v>1244</v>
      </c>
      <c r="G48" s="9" t="s">
        <v>22</v>
      </c>
      <c r="H48" s="10">
        <v>3</v>
      </c>
      <c r="I48" s="10">
        <v>0</v>
      </c>
      <c r="J48" s="10">
        <v>24</v>
      </c>
      <c r="K48" s="10">
        <v>27</v>
      </c>
      <c r="L48" s="2">
        <f t="shared" si="0"/>
        <v>3</v>
      </c>
      <c r="N48" s="3">
        <f t="shared" si="1"/>
        <v>3</v>
      </c>
    </row>
    <row r="49" spans="1:14" ht="15.75" x14ac:dyDescent="0.25">
      <c r="A49" s="10">
        <v>32</v>
      </c>
      <c r="B49" s="10">
        <v>28</v>
      </c>
      <c r="C49" s="10" t="s">
        <v>20</v>
      </c>
      <c r="D49" s="9" t="s">
        <v>157</v>
      </c>
      <c r="E49" s="9" t="s">
        <v>38</v>
      </c>
      <c r="F49" s="11">
        <v>1014</v>
      </c>
      <c r="G49" s="9" t="s">
        <v>39</v>
      </c>
      <c r="H49" s="10">
        <v>3</v>
      </c>
      <c r="I49" s="10">
        <v>0</v>
      </c>
      <c r="J49" s="10">
        <v>23</v>
      </c>
      <c r="K49" s="10">
        <v>24</v>
      </c>
      <c r="L49" s="2">
        <f t="shared" si="0"/>
        <v>3</v>
      </c>
      <c r="N49" s="3">
        <f t="shared" si="1"/>
        <v>3</v>
      </c>
    </row>
    <row r="50" spans="1:14" ht="15.75" x14ac:dyDescent="0.25">
      <c r="A50" s="10">
        <v>33</v>
      </c>
      <c r="B50" s="10">
        <v>33</v>
      </c>
      <c r="C50" s="10" t="s">
        <v>20</v>
      </c>
      <c r="D50" s="9" t="s">
        <v>156</v>
      </c>
      <c r="E50" s="9" t="s">
        <v>38</v>
      </c>
      <c r="F50" s="11">
        <v>0</v>
      </c>
      <c r="G50" s="9" t="s">
        <v>308</v>
      </c>
      <c r="H50" s="10">
        <v>3</v>
      </c>
      <c r="I50" s="10">
        <v>0</v>
      </c>
      <c r="J50" s="10">
        <v>22.5</v>
      </c>
      <c r="K50" s="10">
        <v>24.5</v>
      </c>
      <c r="L50" s="2">
        <f t="shared" si="0"/>
        <v>3</v>
      </c>
      <c r="N50" s="3">
        <f t="shared" si="1"/>
        <v>3</v>
      </c>
    </row>
    <row r="51" spans="1:14" ht="15.75" x14ac:dyDescent="0.25">
      <c r="A51" s="10">
        <v>34</v>
      </c>
      <c r="B51" s="10">
        <v>22</v>
      </c>
      <c r="C51" s="10" t="s">
        <v>20</v>
      </c>
      <c r="D51" s="9" t="s">
        <v>351</v>
      </c>
      <c r="E51" s="9" t="s">
        <v>38</v>
      </c>
      <c r="F51" s="11">
        <v>1029</v>
      </c>
      <c r="G51" s="9" t="s">
        <v>25</v>
      </c>
      <c r="H51" s="10">
        <v>3</v>
      </c>
      <c r="I51" s="10">
        <v>0</v>
      </c>
      <c r="J51" s="10">
        <v>22</v>
      </c>
      <c r="K51" s="10">
        <v>24.5</v>
      </c>
      <c r="L51" s="2">
        <f t="shared" si="0"/>
        <v>3</v>
      </c>
      <c r="N51" s="3">
        <f t="shared" si="1"/>
        <v>3</v>
      </c>
    </row>
    <row r="52" spans="1:14" ht="15.75" x14ac:dyDescent="0.25">
      <c r="A52" s="10">
        <v>35</v>
      </c>
      <c r="B52" s="10">
        <v>37</v>
      </c>
      <c r="C52" s="10" t="s">
        <v>20</v>
      </c>
      <c r="D52" s="9" t="s">
        <v>352</v>
      </c>
      <c r="E52" s="9" t="s">
        <v>38</v>
      </c>
      <c r="F52" s="11">
        <v>0</v>
      </c>
      <c r="G52" s="9" t="s">
        <v>290</v>
      </c>
      <c r="H52" s="10">
        <v>3</v>
      </c>
      <c r="I52" s="10">
        <v>0</v>
      </c>
      <c r="J52" s="10">
        <v>22</v>
      </c>
      <c r="K52" s="10">
        <v>23</v>
      </c>
      <c r="L52" s="2">
        <f t="shared" si="0"/>
        <v>3</v>
      </c>
      <c r="N52" s="3">
        <f t="shared" si="1"/>
        <v>3</v>
      </c>
    </row>
    <row r="53" spans="1:14" ht="15.75" x14ac:dyDescent="0.25">
      <c r="A53" s="10">
        <v>36</v>
      </c>
      <c r="B53" s="10">
        <v>35</v>
      </c>
      <c r="C53" s="10" t="s">
        <v>20</v>
      </c>
      <c r="D53" s="9" t="s">
        <v>353</v>
      </c>
      <c r="E53" s="9" t="s">
        <v>38</v>
      </c>
      <c r="F53" s="11">
        <v>0</v>
      </c>
      <c r="G53" s="9" t="s">
        <v>11</v>
      </c>
      <c r="H53" s="10">
        <v>3</v>
      </c>
      <c r="I53" s="10">
        <v>0</v>
      </c>
      <c r="J53" s="10">
        <v>20</v>
      </c>
      <c r="K53" s="10">
        <v>21</v>
      </c>
      <c r="L53" s="2">
        <f t="shared" si="0"/>
        <v>3</v>
      </c>
      <c r="N53" s="3">
        <f t="shared" si="1"/>
        <v>3</v>
      </c>
    </row>
    <row r="54" spans="1:14" ht="15.75" x14ac:dyDescent="0.25">
      <c r="A54" s="10">
        <v>37</v>
      </c>
      <c r="B54" s="10">
        <v>44</v>
      </c>
      <c r="C54" s="10" t="s">
        <v>19</v>
      </c>
      <c r="D54" s="9" t="s">
        <v>354</v>
      </c>
      <c r="E54" s="9" t="s">
        <v>38</v>
      </c>
      <c r="F54" s="11">
        <v>0</v>
      </c>
      <c r="G54" s="9" t="s">
        <v>25</v>
      </c>
      <c r="H54" s="10">
        <v>3</v>
      </c>
      <c r="I54" s="10">
        <v>0</v>
      </c>
      <c r="J54" s="10">
        <v>19.5</v>
      </c>
      <c r="K54" s="10">
        <v>21.5</v>
      </c>
      <c r="L54" s="2">
        <f t="shared" si="0"/>
        <v>3</v>
      </c>
      <c r="N54" s="3">
        <f t="shared" si="1"/>
        <v>3</v>
      </c>
    </row>
    <row r="55" spans="1:14" ht="15.75" x14ac:dyDescent="0.25">
      <c r="A55" s="10">
        <v>38</v>
      </c>
      <c r="B55" s="10">
        <v>36</v>
      </c>
      <c r="C55" s="10" t="s">
        <v>20</v>
      </c>
      <c r="D55" s="9" t="s">
        <v>355</v>
      </c>
      <c r="E55" s="9" t="s">
        <v>38</v>
      </c>
      <c r="F55" s="11">
        <v>0</v>
      </c>
      <c r="G55" s="9" t="s">
        <v>22</v>
      </c>
      <c r="H55" s="10">
        <v>3</v>
      </c>
      <c r="I55" s="10">
        <v>0</v>
      </c>
      <c r="J55" s="10">
        <v>19.5</v>
      </c>
      <c r="K55" s="10">
        <v>20.5</v>
      </c>
      <c r="L55" s="2">
        <f t="shared" si="0"/>
        <v>3</v>
      </c>
      <c r="N55" s="3">
        <f t="shared" si="1"/>
        <v>3</v>
      </c>
    </row>
    <row r="56" spans="1:14" ht="15.75" x14ac:dyDescent="0.25">
      <c r="A56" s="10">
        <v>39</v>
      </c>
      <c r="B56" s="10">
        <v>29</v>
      </c>
      <c r="C56" s="10" t="s">
        <v>20</v>
      </c>
      <c r="D56" s="9" t="s">
        <v>173</v>
      </c>
      <c r="E56" s="9" t="s">
        <v>38</v>
      </c>
      <c r="F56" s="11">
        <v>1014</v>
      </c>
      <c r="G56" s="9" t="s">
        <v>24</v>
      </c>
      <c r="H56" s="10">
        <v>3</v>
      </c>
      <c r="I56" s="10">
        <v>0</v>
      </c>
      <c r="J56" s="10">
        <v>17.5</v>
      </c>
      <c r="K56" s="10">
        <v>19.5</v>
      </c>
      <c r="L56" s="2">
        <f t="shared" si="0"/>
        <v>3</v>
      </c>
      <c r="N56" s="3">
        <f t="shared" si="1"/>
        <v>3</v>
      </c>
    </row>
    <row r="57" spans="1:14" ht="15.75" x14ac:dyDescent="0.25">
      <c r="A57" s="10">
        <v>40</v>
      </c>
      <c r="B57" s="10">
        <v>38</v>
      </c>
      <c r="C57" s="10" t="s">
        <v>20</v>
      </c>
      <c r="D57" s="9" t="s">
        <v>356</v>
      </c>
      <c r="E57" s="9" t="s">
        <v>38</v>
      </c>
      <c r="F57" s="11">
        <v>0</v>
      </c>
      <c r="G57" s="9" t="s">
        <v>22</v>
      </c>
      <c r="H57" s="10">
        <v>3</v>
      </c>
      <c r="I57" s="10">
        <v>0</v>
      </c>
      <c r="J57" s="10">
        <v>16.5</v>
      </c>
      <c r="K57" s="10">
        <v>18.5</v>
      </c>
      <c r="L57" s="2">
        <f t="shared" si="0"/>
        <v>3</v>
      </c>
      <c r="N57" s="3">
        <f t="shared" si="1"/>
        <v>3</v>
      </c>
    </row>
    <row r="58" spans="1:14" ht="15.75" x14ac:dyDescent="0.25">
      <c r="A58" s="10">
        <v>41</v>
      </c>
      <c r="B58" s="10">
        <v>43</v>
      </c>
      <c r="C58" s="10" t="s">
        <v>20</v>
      </c>
      <c r="D58" s="9" t="s">
        <v>357</v>
      </c>
      <c r="E58" s="9" t="s">
        <v>38</v>
      </c>
      <c r="F58" s="11">
        <v>0</v>
      </c>
      <c r="G58" s="9" t="s">
        <v>22</v>
      </c>
      <c r="H58" s="10">
        <v>2.5</v>
      </c>
      <c r="I58" s="10">
        <v>0</v>
      </c>
      <c r="J58" s="10">
        <v>23</v>
      </c>
      <c r="K58" s="10">
        <v>26</v>
      </c>
      <c r="L58" s="2">
        <f t="shared" si="0"/>
        <v>2.5</v>
      </c>
      <c r="N58" s="3">
        <f t="shared" si="1"/>
        <v>2.5</v>
      </c>
    </row>
    <row r="59" spans="1:14" ht="15.75" x14ac:dyDescent="0.25">
      <c r="A59" s="10">
        <v>42</v>
      </c>
      <c r="B59" s="10">
        <v>49</v>
      </c>
      <c r="C59" s="10" t="s">
        <v>20</v>
      </c>
      <c r="D59" s="9" t="s">
        <v>358</v>
      </c>
      <c r="E59" s="9" t="s">
        <v>38</v>
      </c>
      <c r="F59" s="11">
        <v>0</v>
      </c>
      <c r="G59" s="9" t="s">
        <v>308</v>
      </c>
      <c r="H59" s="10">
        <v>2</v>
      </c>
      <c r="I59" s="10">
        <v>0</v>
      </c>
      <c r="J59" s="10">
        <v>21.5</v>
      </c>
      <c r="K59" s="10">
        <v>23.5</v>
      </c>
      <c r="L59" s="2">
        <f t="shared" si="0"/>
        <v>2</v>
      </c>
      <c r="N59" s="3">
        <f t="shared" si="1"/>
        <v>2</v>
      </c>
    </row>
    <row r="60" spans="1:14" ht="15.75" x14ac:dyDescent="0.25">
      <c r="A60" s="10">
        <v>43</v>
      </c>
      <c r="B60" s="10">
        <v>48</v>
      </c>
      <c r="C60" s="10" t="s">
        <v>19</v>
      </c>
      <c r="D60" s="9" t="s">
        <v>359</v>
      </c>
      <c r="E60" s="9" t="s">
        <v>38</v>
      </c>
      <c r="F60" s="11">
        <v>0</v>
      </c>
      <c r="G60" s="9" t="s">
        <v>25</v>
      </c>
      <c r="H60" s="10">
        <v>2</v>
      </c>
      <c r="I60" s="10">
        <v>0</v>
      </c>
      <c r="J60" s="10">
        <v>21</v>
      </c>
      <c r="K60" s="10">
        <v>23</v>
      </c>
      <c r="L60" s="2">
        <f t="shared" si="0"/>
        <v>2</v>
      </c>
      <c r="N60" s="3">
        <f t="shared" si="1"/>
        <v>2</v>
      </c>
    </row>
    <row r="61" spans="1:14" ht="15.75" x14ac:dyDescent="0.25">
      <c r="A61" s="10">
        <v>44</v>
      </c>
      <c r="B61" s="10">
        <v>19</v>
      </c>
      <c r="C61" s="10" t="s">
        <v>20</v>
      </c>
      <c r="D61" s="9" t="s">
        <v>79</v>
      </c>
      <c r="E61" s="9" t="s">
        <v>38</v>
      </c>
      <c r="F61" s="11">
        <v>1038</v>
      </c>
      <c r="G61" s="9" t="s">
        <v>25</v>
      </c>
      <c r="H61" s="10">
        <v>2</v>
      </c>
      <c r="I61" s="10">
        <v>0</v>
      </c>
      <c r="J61" s="10">
        <v>21</v>
      </c>
      <c r="K61" s="10">
        <v>23</v>
      </c>
      <c r="L61" s="2">
        <f t="shared" si="0"/>
        <v>2</v>
      </c>
      <c r="N61" s="3">
        <f t="shared" si="1"/>
        <v>2</v>
      </c>
    </row>
    <row r="62" spans="1:14" ht="15.75" x14ac:dyDescent="0.25">
      <c r="A62" s="10">
        <v>45</v>
      </c>
      <c r="B62" s="10">
        <v>41</v>
      </c>
      <c r="C62" s="10" t="s">
        <v>19</v>
      </c>
      <c r="D62" s="9" t="s">
        <v>360</v>
      </c>
      <c r="E62" s="9" t="s">
        <v>38</v>
      </c>
      <c r="F62" s="11">
        <v>0</v>
      </c>
      <c r="G62" s="9" t="s">
        <v>22</v>
      </c>
      <c r="H62" s="10">
        <v>2</v>
      </c>
      <c r="I62" s="10">
        <v>0</v>
      </c>
      <c r="J62" s="10">
        <v>20.5</v>
      </c>
      <c r="K62" s="10">
        <v>21.5</v>
      </c>
      <c r="L62" s="2">
        <f t="shared" si="0"/>
        <v>2</v>
      </c>
      <c r="N62" s="3">
        <f t="shared" si="1"/>
        <v>2</v>
      </c>
    </row>
    <row r="63" spans="1:14" ht="15.75" x14ac:dyDescent="0.25">
      <c r="A63" s="10">
        <v>46</v>
      </c>
      <c r="B63" s="10">
        <v>31</v>
      </c>
      <c r="C63" s="10" t="s">
        <v>20</v>
      </c>
      <c r="D63" s="9" t="s">
        <v>361</v>
      </c>
      <c r="E63" s="9" t="s">
        <v>38</v>
      </c>
      <c r="F63" s="11">
        <v>0</v>
      </c>
      <c r="G63" s="9" t="s">
        <v>22</v>
      </c>
      <c r="H63" s="10">
        <v>2</v>
      </c>
      <c r="I63" s="10">
        <v>0</v>
      </c>
      <c r="J63" s="10">
        <v>19.5</v>
      </c>
      <c r="K63" s="10">
        <v>20.5</v>
      </c>
      <c r="L63" s="2">
        <f t="shared" si="0"/>
        <v>2</v>
      </c>
      <c r="N63" s="3">
        <f t="shared" si="1"/>
        <v>2</v>
      </c>
    </row>
    <row r="64" spans="1:14" ht="15.75" x14ac:dyDescent="0.25">
      <c r="A64" s="10">
        <v>47</v>
      </c>
      <c r="B64" s="10">
        <v>34</v>
      </c>
      <c r="C64" s="10" t="s">
        <v>20</v>
      </c>
      <c r="D64" s="9" t="s">
        <v>362</v>
      </c>
      <c r="E64" s="9" t="s">
        <v>38</v>
      </c>
      <c r="F64" s="11">
        <v>0</v>
      </c>
      <c r="G64" s="9" t="s">
        <v>22</v>
      </c>
      <c r="H64" s="10">
        <v>2</v>
      </c>
      <c r="I64" s="10">
        <v>0</v>
      </c>
      <c r="J64" s="10">
        <v>18.5</v>
      </c>
      <c r="K64" s="10">
        <v>20.5</v>
      </c>
      <c r="L64" s="2">
        <f t="shared" si="0"/>
        <v>2</v>
      </c>
      <c r="N64" s="3">
        <f t="shared" si="1"/>
        <v>2</v>
      </c>
    </row>
    <row r="65" spans="1:14" ht="15.75" x14ac:dyDescent="0.25">
      <c r="A65" s="10">
        <v>48</v>
      </c>
      <c r="B65" s="10">
        <v>51</v>
      </c>
      <c r="C65" s="10" t="s">
        <v>20</v>
      </c>
      <c r="D65" s="9" t="s">
        <v>160</v>
      </c>
      <c r="E65" s="9" t="s">
        <v>38</v>
      </c>
      <c r="F65" s="11">
        <v>0</v>
      </c>
      <c r="G65" s="9" t="s">
        <v>39</v>
      </c>
      <c r="H65" s="10">
        <v>2</v>
      </c>
      <c r="I65" s="10">
        <v>0</v>
      </c>
      <c r="J65" s="10">
        <v>17.5</v>
      </c>
      <c r="K65" s="10">
        <v>19.5</v>
      </c>
      <c r="L65" s="2">
        <f t="shared" si="0"/>
        <v>2</v>
      </c>
      <c r="N65" s="3">
        <f t="shared" si="1"/>
        <v>2</v>
      </c>
    </row>
    <row r="66" spans="1:14" ht="15.75" x14ac:dyDescent="0.25">
      <c r="A66" s="10">
        <v>49</v>
      </c>
      <c r="B66" s="10">
        <v>42</v>
      </c>
      <c r="C66" s="10" t="s">
        <v>20</v>
      </c>
      <c r="D66" s="9" t="s">
        <v>269</v>
      </c>
      <c r="E66" s="9" t="s">
        <v>38</v>
      </c>
      <c r="F66" s="11">
        <v>0</v>
      </c>
      <c r="G66" s="9" t="s">
        <v>12</v>
      </c>
      <c r="H66" s="10">
        <v>2</v>
      </c>
      <c r="I66" s="10">
        <v>0</v>
      </c>
      <c r="J66" s="10">
        <v>17.5</v>
      </c>
      <c r="K66" s="10">
        <v>18.5</v>
      </c>
      <c r="L66" s="2">
        <f t="shared" si="0"/>
        <v>2</v>
      </c>
      <c r="N66" s="3">
        <f t="shared" si="1"/>
        <v>2</v>
      </c>
    </row>
    <row r="67" spans="1:14" ht="15.75" x14ac:dyDescent="0.25">
      <c r="A67" s="10">
        <v>50</v>
      </c>
      <c r="B67" s="10">
        <v>39</v>
      </c>
      <c r="C67" s="10" t="s">
        <v>20</v>
      </c>
      <c r="D67" s="9" t="s">
        <v>363</v>
      </c>
      <c r="E67" s="9" t="s">
        <v>38</v>
      </c>
      <c r="F67" s="11">
        <v>0</v>
      </c>
      <c r="G67" s="9" t="s">
        <v>22</v>
      </c>
      <c r="H67" s="10">
        <v>1</v>
      </c>
      <c r="I67" s="10">
        <v>0</v>
      </c>
      <c r="J67" s="10">
        <v>18.5</v>
      </c>
      <c r="K67" s="10">
        <v>19.5</v>
      </c>
      <c r="L67" s="2">
        <f t="shared" si="0"/>
        <v>1</v>
      </c>
      <c r="N67" s="3">
        <f t="shared" si="1"/>
        <v>1</v>
      </c>
    </row>
    <row r="68" spans="1:14" ht="15.75" x14ac:dyDescent="0.25">
      <c r="A68" s="10">
        <v>51</v>
      </c>
      <c r="B68" s="10">
        <v>45</v>
      </c>
      <c r="C68" s="10" t="s">
        <v>20</v>
      </c>
      <c r="D68" s="9" t="s">
        <v>364</v>
      </c>
      <c r="E68" s="9" t="s">
        <v>38</v>
      </c>
      <c r="F68" s="11">
        <v>0</v>
      </c>
      <c r="G68" s="9" t="s">
        <v>22</v>
      </c>
      <c r="H68" s="10">
        <v>1</v>
      </c>
      <c r="I68" s="10">
        <v>0</v>
      </c>
      <c r="J68" s="10">
        <v>17</v>
      </c>
      <c r="K68" s="10">
        <v>18</v>
      </c>
      <c r="L68" s="2">
        <f t="shared" si="0"/>
        <v>1</v>
      </c>
      <c r="N68" s="3">
        <f t="shared" si="1"/>
        <v>1</v>
      </c>
    </row>
    <row r="69" spans="1:14" ht="15.75" x14ac:dyDescent="0.25">
      <c r="L69" s="2"/>
      <c r="N69" s="3"/>
    </row>
    <row r="70" spans="1:14" ht="15.75" x14ac:dyDescent="0.25">
      <c r="A70" s="5" t="s">
        <v>13</v>
      </c>
      <c r="L70" s="2"/>
      <c r="N70" s="3"/>
    </row>
    <row r="71" spans="1:14" ht="15.75" x14ac:dyDescent="0.25">
      <c r="A71" s="8" t="s">
        <v>254</v>
      </c>
      <c r="L71" s="2"/>
      <c r="N71" s="3"/>
    </row>
    <row r="72" spans="1:14" ht="15.75" x14ac:dyDescent="0.25">
      <c r="A72" s="8" t="s">
        <v>332</v>
      </c>
      <c r="L72" s="2"/>
      <c r="N72" s="3"/>
    </row>
    <row r="73" spans="1:14" ht="15.75" x14ac:dyDescent="0.25">
      <c r="A73" s="8" t="s">
        <v>333</v>
      </c>
      <c r="L73" s="2"/>
      <c r="N73" s="3"/>
    </row>
    <row r="74" spans="1:14" ht="15.75" x14ac:dyDescent="0.25">
      <c r="L74" s="2"/>
      <c r="N74" s="3"/>
    </row>
    <row r="75" spans="1:14" x14ac:dyDescent="0.25">
      <c r="A75" s="7" t="s">
        <v>365</v>
      </c>
    </row>
    <row r="76" spans="1:14" x14ac:dyDescent="0.25">
      <c r="A76" s="6" t="s">
        <v>14</v>
      </c>
    </row>
  </sheetData>
  <hyperlinks>
    <hyperlink ref="A75:K75" r:id="rId1" display="Všechny detaily tohoto turnaje naleznete pod  http://chess-results.com/tnr1106000.aspx?lan=5" xr:uid="{00000000-0004-0000-0000-000000000000}"/>
    <hyperlink ref="A76:K76" r:id="rId2" display="Chess-Tournament-Results-Server: Chess-Results" xr:uid="{00000000-0004-0000-0000-000001000000}"/>
    <hyperlink ref="A1:K1" r:id="rId3" display="Z turnajové databáze Chess-results http://chess-results.com" xr:uid="{00000000-0004-0000-0000-000002000000}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B7E57-7272-4148-974C-AC9ED8216E29}">
  <dimension ref="A1:N69"/>
  <sheetViews>
    <sheetView topLeftCell="A13" workbookViewId="0">
      <selection activeCell="E18" sqref="E18"/>
    </sheetView>
  </sheetViews>
  <sheetFormatPr defaultColWidth="9.140625" defaultRowHeight="15" x14ac:dyDescent="0.25"/>
  <cols>
    <col min="1" max="1" width="5.42578125" customWidth="1"/>
    <col min="2" max="2" width="4.5703125" customWidth="1"/>
    <col min="3" max="3" width="4.42578125" customWidth="1"/>
    <col min="4" max="4" width="4.85546875" customWidth="1"/>
    <col min="5" max="5" width="22.28515625" bestFit="1" customWidth="1"/>
    <col min="6" max="6" width="4.140625" bestFit="1" customWidth="1"/>
    <col min="7" max="7" width="3.5703125" bestFit="1" customWidth="1"/>
    <col min="8" max="8" width="3.7109375" customWidth="1"/>
    <col min="9" max="9" width="4.7109375" customWidth="1"/>
    <col min="10" max="10" width="4.85546875" customWidth="1"/>
    <col min="11" max="11" width="4.42578125" customWidth="1"/>
    <col min="12" max="12" width="13.85546875" bestFit="1" customWidth="1"/>
    <col min="13" max="13" width="16.7109375" bestFit="1" customWidth="1"/>
    <col min="14" max="14" width="12.140625" bestFit="1" customWidth="1"/>
  </cols>
  <sheetData>
    <row r="1" spans="1:1" x14ac:dyDescent="0.25">
      <c r="A1" s="6" t="s">
        <v>0</v>
      </c>
    </row>
    <row r="2" spans="1:1" x14ac:dyDescent="0.25">
      <c r="A2" s="5" t="s">
        <v>200</v>
      </c>
    </row>
    <row r="3" spans="1:1" x14ac:dyDescent="0.25">
      <c r="A3" s="8" t="s">
        <v>132</v>
      </c>
    </row>
    <row r="4" spans="1:1" x14ac:dyDescent="0.25">
      <c r="A4" s="8" t="s">
        <v>85</v>
      </c>
    </row>
    <row r="5" spans="1:1" x14ac:dyDescent="0.25">
      <c r="A5" s="8" t="s">
        <v>86</v>
      </c>
    </row>
    <row r="6" spans="1:1" x14ac:dyDescent="0.25">
      <c r="A6" s="8" t="s">
        <v>133</v>
      </c>
    </row>
    <row r="7" spans="1:1" x14ac:dyDescent="0.25">
      <c r="A7" s="8" t="s">
        <v>134</v>
      </c>
    </row>
    <row r="8" spans="1:1" x14ac:dyDescent="0.25">
      <c r="A8" s="8" t="s">
        <v>87</v>
      </c>
    </row>
    <row r="9" spans="1:1" x14ac:dyDescent="0.25">
      <c r="A9" s="8" t="s">
        <v>88</v>
      </c>
    </row>
    <row r="10" spans="1:1" x14ac:dyDescent="0.25">
      <c r="A10" s="8" t="s">
        <v>89</v>
      </c>
    </row>
    <row r="11" spans="1:1" x14ac:dyDescent="0.25">
      <c r="A11" s="8" t="s">
        <v>90</v>
      </c>
    </row>
    <row r="12" spans="1:1" x14ac:dyDescent="0.25">
      <c r="A12" s="8" t="s">
        <v>136</v>
      </c>
    </row>
    <row r="13" spans="1:1" x14ac:dyDescent="0.25">
      <c r="A13" s="8" t="s">
        <v>201</v>
      </c>
    </row>
    <row r="14" spans="1:1" x14ac:dyDescent="0.25">
      <c r="A14" s="8"/>
    </row>
    <row r="15" spans="1:1" x14ac:dyDescent="0.25">
      <c r="A15" s="32" t="s">
        <v>202</v>
      </c>
    </row>
    <row r="16" spans="1:1" x14ac:dyDescent="0.25">
      <c r="A16" s="5" t="s">
        <v>18</v>
      </c>
    </row>
    <row r="17" spans="1:14" ht="15.75" x14ac:dyDescent="0.25">
      <c r="A17" s="13" t="s">
        <v>1</v>
      </c>
      <c r="B17" s="13" t="s">
        <v>2</v>
      </c>
      <c r="C17" s="13" t="s">
        <v>10</v>
      </c>
      <c r="D17" s="13" t="s">
        <v>218</v>
      </c>
      <c r="E17" s="12" t="s">
        <v>3</v>
      </c>
      <c r="F17" s="12" t="s">
        <v>36</v>
      </c>
      <c r="G17" s="14" t="s">
        <v>37</v>
      </c>
      <c r="H17" s="13" t="s">
        <v>7</v>
      </c>
      <c r="I17" s="13" t="s">
        <v>8</v>
      </c>
      <c r="J17" s="13" t="s">
        <v>9</v>
      </c>
      <c r="K17" s="13" t="s">
        <v>21</v>
      </c>
      <c r="L17" s="4" t="s">
        <v>17</v>
      </c>
      <c r="M17" s="4" t="s">
        <v>15</v>
      </c>
      <c r="N17" s="4" t="s">
        <v>16</v>
      </c>
    </row>
    <row r="18" spans="1:14" ht="15.75" x14ac:dyDescent="0.25">
      <c r="A18" s="10">
        <v>1</v>
      </c>
      <c r="B18" s="10">
        <v>11</v>
      </c>
      <c r="C18" s="10">
        <v>1</v>
      </c>
      <c r="D18" s="10"/>
      <c r="E18" s="9" t="s">
        <v>78</v>
      </c>
      <c r="F18" s="9" t="s">
        <v>38</v>
      </c>
      <c r="G18" s="11">
        <v>0</v>
      </c>
      <c r="H18" s="10">
        <v>7</v>
      </c>
      <c r="I18" s="10">
        <v>0</v>
      </c>
      <c r="J18" s="10">
        <v>27.5</v>
      </c>
      <c r="K18" s="10">
        <v>30.5</v>
      </c>
      <c r="L18" s="2">
        <f>H18</f>
        <v>7</v>
      </c>
      <c r="M18">
        <v>20</v>
      </c>
      <c r="N18" s="3">
        <f>L18+M18</f>
        <v>27</v>
      </c>
    </row>
    <row r="19" spans="1:14" ht="15.75" x14ac:dyDescent="0.25">
      <c r="A19" s="10">
        <v>2</v>
      </c>
      <c r="B19" s="10">
        <v>6</v>
      </c>
      <c r="C19" s="10"/>
      <c r="D19" s="10">
        <v>1</v>
      </c>
      <c r="E19" s="9" t="s">
        <v>203</v>
      </c>
      <c r="F19" s="9" t="s">
        <v>38</v>
      </c>
      <c r="G19" s="11">
        <v>0</v>
      </c>
      <c r="H19" s="10">
        <v>6</v>
      </c>
      <c r="I19" s="10">
        <v>0</v>
      </c>
      <c r="J19" s="10">
        <v>26.5</v>
      </c>
      <c r="K19" s="10">
        <v>29.5</v>
      </c>
      <c r="L19" s="2">
        <f t="shared" ref="L19:L39" si="0">H19</f>
        <v>6</v>
      </c>
      <c r="M19">
        <v>15</v>
      </c>
      <c r="N19" s="3">
        <f t="shared" ref="N19:N39" si="1">L19+M19</f>
        <v>21</v>
      </c>
    </row>
    <row r="20" spans="1:14" ht="15.75" x14ac:dyDescent="0.25">
      <c r="A20" s="10">
        <v>3</v>
      </c>
      <c r="B20" s="10">
        <v>22</v>
      </c>
      <c r="C20" s="10">
        <v>2</v>
      </c>
      <c r="D20" s="10"/>
      <c r="E20" s="9" t="s">
        <v>50</v>
      </c>
      <c r="F20" s="9" t="s">
        <v>38</v>
      </c>
      <c r="G20" s="11">
        <v>0</v>
      </c>
      <c r="H20" s="10">
        <v>5</v>
      </c>
      <c r="I20" s="10">
        <v>0</v>
      </c>
      <c r="J20" s="10">
        <v>27.5</v>
      </c>
      <c r="K20" s="10">
        <v>29</v>
      </c>
      <c r="L20" s="2">
        <f t="shared" si="0"/>
        <v>5</v>
      </c>
      <c r="M20">
        <v>12</v>
      </c>
      <c r="N20" s="3">
        <f t="shared" si="1"/>
        <v>17</v>
      </c>
    </row>
    <row r="21" spans="1:14" ht="15.75" x14ac:dyDescent="0.25">
      <c r="A21" s="10">
        <v>4</v>
      </c>
      <c r="B21" s="10">
        <v>4</v>
      </c>
      <c r="C21" s="10">
        <v>3</v>
      </c>
      <c r="D21" s="10"/>
      <c r="E21" s="9" t="s">
        <v>204</v>
      </c>
      <c r="F21" s="9" t="s">
        <v>38</v>
      </c>
      <c r="G21" s="11">
        <v>0</v>
      </c>
      <c r="H21" s="10">
        <v>5</v>
      </c>
      <c r="I21" s="10">
        <v>0</v>
      </c>
      <c r="J21" s="10">
        <v>25</v>
      </c>
      <c r="K21" s="10">
        <v>27</v>
      </c>
      <c r="L21" s="2">
        <f t="shared" si="0"/>
        <v>5</v>
      </c>
      <c r="M21">
        <v>10</v>
      </c>
      <c r="N21" s="3">
        <f t="shared" si="1"/>
        <v>15</v>
      </c>
    </row>
    <row r="22" spans="1:14" ht="15.75" x14ac:dyDescent="0.25">
      <c r="A22" s="10">
        <v>5</v>
      </c>
      <c r="B22" s="10">
        <v>3</v>
      </c>
      <c r="C22" s="10">
        <v>4</v>
      </c>
      <c r="D22" s="10"/>
      <c r="E22" s="9" t="s">
        <v>205</v>
      </c>
      <c r="F22" s="9" t="s">
        <v>38</v>
      </c>
      <c r="G22" s="11">
        <v>0</v>
      </c>
      <c r="H22" s="10">
        <v>4</v>
      </c>
      <c r="I22" s="10">
        <v>0</v>
      </c>
      <c r="J22" s="10">
        <v>28</v>
      </c>
      <c r="K22" s="10">
        <v>30</v>
      </c>
      <c r="L22" s="2">
        <f t="shared" si="0"/>
        <v>4</v>
      </c>
      <c r="M22">
        <v>8</v>
      </c>
      <c r="N22" s="3">
        <f t="shared" si="1"/>
        <v>12</v>
      </c>
    </row>
    <row r="23" spans="1:14" ht="15.75" x14ac:dyDescent="0.25">
      <c r="A23" s="10">
        <v>6</v>
      </c>
      <c r="B23" s="10">
        <v>7</v>
      </c>
      <c r="C23" s="10">
        <v>5</v>
      </c>
      <c r="D23" s="10"/>
      <c r="E23" s="9" t="s">
        <v>48</v>
      </c>
      <c r="F23" s="9" t="s">
        <v>38</v>
      </c>
      <c r="G23" s="11">
        <v>0</v>
      </c>
      <c r="H23" s="10">
        <v>4</v>
      </c>
      <c r="I23" s="10">
        <v>0</v>
      </c>
      <c r="J23" s="10">
        <v>27.5</v>
      </c>
      <c r="K23" s="10">
        <v>30.5</v>
      </c>
      <c r="L23" s="2">
        <f t="shared" si="0"/>
        <v>4</v>
      </c>
      <c r="M23">
        <v>6</v>
      </c>
      <c r="N23" s="3">
        <f t="shared" si="1"/>
        <v>10</v>
      </c>
    </row>
    <row r="24" spans="1:14" ht="15.75" x14ac:dyDescent="0.25">
      <c r="A24" s="10">
        <v>7</v>
      </c>
      <c r="B24" s="10">
        <v>20</v>
      </c>
      <c r="C24" s="10"/>
      <c r="D24" s="10">
        <v>2</v>
      </c>
      <c r="E24" s="9" t="s">
        <v>187</v>
      </c>
      <c r="F24" s="9" t="s">
        <v>38</v>
      </c>
      <c r="G24" s="11">
        <v>0</v>
      </c>
      <c r="H24" s="10">
        <v>4</v>
      </c>
      <c r="I24" s="10">
        <v>0</v>
      </c>
      <c r="J24" s="10">
        <v>25.5</v>
      </c>
      <c r="K24" s="10">
        <v>27.5</v>
      </c>
      <c r="L24" s="2">
        <f t="shared" si="0"/>
        <v>4</v>
      </c>
      <c r="M24">
        <v>4</v>
      </c>
      <c r="N24" s="3">
        <f t="shared" si="1"/>
        <v>8</v>
      </c>
    </row>
    <row r="25" spans="1:14" ht="15.75" x14ac:dyDescent="0.25">
      <c r="A25" s="10">
        <v>8</v>
      </c>
      <c r="B25" s="10">
        <v>9</v>
      </c>
      <c r="C25" s="10">
        <v>6</v>
      </c>
      <c r="D25" s="10"/>
      <c r="E25" s="9" t="s">
        <v>206</v>
      </c>
      <c r="F25" s="9" t="s">
        <v>38</v>
      </c>
      <c r="G25" s="11">
        <v>0</v>
      </c>
      <c r="H25" s="10">
        <v>4</v>
      </c>
      <c r="I25" s="10">
        <v>0</v>
      </c>
      <c r="J25" s="10">
        <v>23.5</v>
      </c>
      <c r="K25" s="10">
        <v>26.5</v>
      </c>
      <c r="L25" s="2">
        <f t="shared" si="0"/>
        <v>4</v>
      </c>
      <c r="M25">
        <v>3</v>
      </c>
      <c r="N25" s="3">
        <f t="shared" si="1"/>
        <v>7</v>
      </c>
    </row>
    <row r="26" spans="1:14" ht="15.75" x14ac:dyDescent="0.25">
      <c r="A26" s="10">
        <v>9</v>
      </c>
      <c r="B26" s="10">
        <v>19</v>
      </c>
      <c r="C26" s="10">
        <v>7</v>
      </c>
      <c r="D26" s="10"/>
      <c r="E26" s="9" t="s">
        <v>207</v>
      </c>
      <c r="F26" s="9" t="s">
        <v>38</v>
      </c>
      <c r="G26" s="11">
        <v>0</v>
      </c>
      <c r="H26" s="10">
        <v>4</v>
      </c>
      <c r="I26" s="10">
        <v>0</v>
      </c>
      <c r="J26" s="10">
        <v>22.5</v>
      </c>
      <c r="K26" s="10">
        <v>24.5</v>
      </c>
      <c r="L26" s="2">
        <f t="shared" si="0"/>
        <v>4</v>
      </c>
      <c r="M26">
        <v>2</v>
      </c>
      <c r="N26" s="3">
        <f t="shared" si="1"/>
        <v>6</v>
      </c>
    </row>
    <row r="27" spans="1:14" ht="15.75" x14ac:dyDescent="0.25">
      <c r="A27" s="10">
        <v>10</v>
      </c>
      <c r="B27" s="10">
        <v>16</v>
      </c>
      <c r="C27" s="10">
        <v>8</v>
      </c>
      <c r="D27" s="10"/>
      <c r="E27" s="9" t="s">
        <v>208</v>
      </c>
      <c r="F27" s="9" t="s">
        <v>38</v>
      </c>
      <c r="G27" s="11">
        <v>0</v>
      </c>
      <c r="H27" s="10">
        <v>4</v>
      </c>
      <c r="I27" s="10">
        <v>0</v>
      </c>
      <c r="J27" s="10">
        <v>22.5</v>
      </c>
      <c r="K27" s="10">
        <v>23</v>
      </c>
      <c r="L27" s="2">
        <f t="shared" si="0"/>
        <v>4</v>
      </c>
      <c r="M27">
        <v>1</v>
      </c>
      <c r="N27" s="3">
        <f t="shared" si="1"/>
        <v>5</v>
      </c>
    </row>
    <row r="28" spans="1:14" ht="15.75" x14ac:dyDescent="0.25">
      <c r="A28" s="10">
        <v>11</v>
      </c>
      <c r="B28" s="10">
        <v>2</v>
      </c>
      <c r="C28" s="10">
        <v>9</v>
      </c>
      <c r="D28" s="10"/>
      <c r="E28" s="9" t="s">
        <v>209</v>
      </c>
      <c r="F28" s="9" t="s">
        <v>38</v>
      </c>
      <c r="G28" s="11">
        <v>0</v>
      </c>
      <c r="H28" s="10">
        <v>3.5</v>
      </c>
      <c r="I28" s="10">
        <v>0.5</v>
      </c>
      <c r="J28" s="10">
        <v>26</v>
      </c>
      <c r="K28" s="10">
        <v>28</v>
      </c>
      <c r="L28" s="2">
        <f t="shared" si="0"/>
        <v>3.5</v>
      </c>
      <c r="N28" s="3">
        <f t="shared" si="1"/>
        <v>3.5</v>
      </c>
    </row>
    <row r="29" spans="1:14" ht="15.75" x14ac:dyDescent="0.25">
      <c r="A29" s="10">
        <v>12</v>
      </c>
      <c r="B29" s="10">
        <v>18</v>
      </c>
      <c r="C29" s="10">
        <v>10</v>
      </c>
      <c r="D29" s="10"/>
      <c r="E29" s="9" t="s">
        <v>128</v>
      </c>
      <c r="F29" s="9" t="s">
        <v>38</v>
      </c>
      <c r="G29" s="11">
        <v>0</v>
      </c>
      <c r="H29" s="10">
        <v>3.5</v>
      </c>
      <c r="I29" s="10">
        <v>0.5</v>
      </c>
      <c r="J29" s="10">
        <v>20</v>
      </c>
      <c r="K29" s="10">
        <v>20.5</v>
      </c>
      <c r="L29" s="2">
        <f t="shared" si="0"/>
        <v>3.5</v>
      </c>
      <c r="N29" s="3">
        <f t="shared" si="1"/>
        <v>3.5</v>
      </c>
    </row>
    <row r="30" spans="1:14" ht="15.75" x14ac:dyDescent="0.25">
      <c r="A30" s="10">
        <v>13</v>
      </c>
      <c r="B30" s="10">
        <v>14</v>
      </c>
      <c r="C30" s="10">
        <v>11</v>
      </c>
      <c r="D30" s="10"/>
      <c r="E30" s="9" t="s">
        <v>210</v>
      </c>
      <c r="F30" s="9" t="s">
        <v>38</v>
      </c>
      <c r="G30" s="11">
        <v>0</v>
      </c>
      <c r="H30" s="10">
        <v>3</v>
      </c>
      <c r="I30" s="10">
        <v>0</v>
      </c>
      <c r="J30" s="10">
        <v>24</v>
      </c>
      <c r="K30" s="10">
        <v>24.5</v>
      </c>
      <c r="L30" s="2">
        <f t="shared" si="0"/>
        <v>3</v>
      </c>
      <c r="N30" s="3">
        <f t="shared" si="1"/>
        <v>3</v>
      </c>
    </row>
    <row r="31" spans="1:14" ht="15.75" x14ac:dyDescent="0.25">
      <c r="A31" s="10">
        <v>14</v>
      </c>
      <c r="B31" s="10">
        <v>15</v>
      </c>
      <c r="C31" s="10">
        <v>12</v>
      </c>
      <c r="D31" s="10"/>
      <c r="E31" s="9" t="s">
        <v>123</v>
      </c>
      <c r="F31" s="9" t="s">
        <v>38</v>
      </c>
      <c r="G31" s="11">
        <v>0</v>
      </c>
      <c r="H31" s="10">
        <v>3</v>
      </c>
      <c r="I31" s="10">
        <v>0</v>
      </c>
      <c r="J31" s="10">
        <v>23.5</v>
      </c>
      <c r="K31" s="10">
        <v>24</v>
      </c>
      <c r="L31" s="2">
        <f t="shared" si="0"/>
        <v>3</v>
      </c>
      <c r="N31" s="3">
        <f t="shared" si="1"/>
        <v>3</v>
      </c>
    </row>
    <row r="32" spans="1:14" ht="15.75" x14ac:dyDescent="0.25">
      <c r="A32" s="10">
        <v>15</v>
      </c>
      <c r="B32" s="10">
        <v>17</v>
      </c>
      <c r="C32" s="10">
        <v>13</v>
      </c>
      <c r="D32" s="10"/>
      <c r="E32" s="9" t="s">
        <v>211</v>
      </c>
      <c r="F32" s="9" t="s">
        <v>38</v>
      </c>
      <c r="G32" s="11">
        <v>0</v>
      </c>
      <c r="H32" s="10">
        <v>3</v>
      </c>
      <c r="I32" s="10">
        <v>0</v>
      </c>
      <c r="J32" s="10">
        <v>21.5</v>
      </c>
      <c r="K32" s="10">
        <v>23</v>
      </c>
      <c r="L32" s="2">
        <f t="shared" si="0"/>
        <v>3</v>
      </c>
      <c r="N32" s="3">
        <f t="shared" si="1"/>
        <v>3</v>
      </c>
    </row>
    <row r="33" spans="1:14" ht="15.75" x14ac:dyDescent="0.25">
      <c r="A33" s="10">
        <v>16</v>
      </c>
      <c r="B33" s="10">
        <v>12</v>
      </c>
      <c r="C33" s="10">
        <v>14</v>
      </c>
      <c r="D33" s="10"/>
      <c r="E33" s="9" t="s">
        <v>212</v>
      </c>
      <c r="F33" s="9" t="s">
        <v>38</v>
      </c>
      <c r="G33" s="11">
        <v>0</v>
      </c>
      <c r="H33" s="10">
        <v>3</v>
      </c>
      <c r="I33" s="10">
        <v>0</v>
      </c>
      <c r="J33" s="10">
        <v>17</v>
      </c>
      <c r="K33" s="10">
        <v>18.5</v>
      </c>
      <c r="L33" s="2">
        <f t="shared" si="0"/>
        <v>3</v>
      </c>
      <c r="N33" s="3">
        <f t="shared" si="1"/>
        <v>3</v>
      </c>
    </row>
    <row r="34" spans="1:14" ht="15.75" x14ac:dyDescent="0.25">
      <c r="A34" s="10">
        <v>17</v>
      </c>
      <c r="B34" s="10">
        <v>13</v>
      </c>
      <c r="C34" s="10">
        <v>15</v>
      </c>
      <c r="D34" s="10"/>
      <c r="E34" s="9" t="s">
        <v>122</v>
      </c>
      <c r="F34" s="9" t="s">
        <v>38</v>
      </c>
      <c r="G34" s="11">
        <v>0</v>
      </c>
      <c r="H34" s="10">
        <v>2.5</v>
      </c>
      <c r="I34" s="10">
        <v>0.5</v>
      </c>
      <c r="J34" s="10">
        <v>21.5</v>
      </c>
      <c r="K34" s="10">
        <v>22</v>
      </c>
      <c r="L34" s="2">
        <f t="shared" si="0"/>
        <v>2.5</v>
      </c>
      <c r="N34" s="3">
        <f t="shared" si="1"/>
        <v>2.5</v>
      </c>
    </row>
    <row r="35" spans="1:14" ht="15.75" x14ac:dyDescent="0.25">
      <c r="A35" s="10">
        <v>18</v>
      </c>
      <c r="B35" s="10">
        <v>8</v>
      </c>
      <c r="C35" s="10"/>
      <c r="D35" s="10">
        <v>3</v>
      </c>
      <c r="E35" s="9" t="s">
        <v>213</v>
      </c>
      <c r="F35" s="9" t="s">
        <v>38</v>
      </c>
      <c r="G35" s="11">
        <v>0</v>
      </c>
      <c r="H35" s="10">
        <v>2.5</v>
      </c>
      <c r="I35" s="10">
        <v>0.5</v>
      </c>
      <c r="J35" s="10">
        <v>16</v>
      </c>
      <c r="K35" s="10">
        <v>16.5</v>
      </c>
      <c r="L35" s="2">
        <f t="shared" si="0"/>
        <v>2.5</v>
      </c>
      <c r="N35" s="3">
        <f t="shared" si="1"/>
        <v>2.5</v>
      </c>
    </row>
    <row r="36" spans="1:14" ht="15.75" x14ac:dyDescent="0.25">
      <c r="A36" s="10">
        <v>19</v>
      </c>
      <c r="B36" s="10">
        <v>10</v>
      </c>
      <c r="C36" s="10">
        <v>16</v>
      </c>
      <c r="D36" s="10"/>
      <c r="E36" s="9" t="s">
        <v>214</v>
      </c>
      <c r="F36" s="9" t="s">
        <v>38</v>
      </c>
      <c r="G36" s="11">
        <v>0</v>
      </c>
      <c r="H36" s="10">
        <v>2</v>
      </c>
      <c r="I36" s="10">
        <v>1</v>
      </c>
      <c r="J36" s="10">
        <v>20.5</v>
      </c>
      <c r="K36" s="10">
        <v>22</v>
      </c>
      <c r="L36" s="2">
        <f t="shared" si="0"/>
        <v>2</v>
      </c>
      <c r="N36" s="3">
        <f t="shared" si="1"/>
        <v>2</v>
      </c>
    </row>
    <row r="37" spans="1:14" ht="15.75" x14ac:dyDescent="0.25">
      <c r="A37" s="10">
        <v>20</v>
      </c>
      <c r="B37" s="10">
        <v>21</v>
      </c>
      <c r="C37" s="10">
        <v>17</v>
      </c>
      <c r="D37" s="10"/>
      <c r="E37" s="9" t="s">
        <v>116</v>
      </c>
      <c r="F37" s="9" t="s">
        <v>38</v>
      </c>
      <c r="G37" s="11">
        <v>0</v>
      </c>
      <c r="H37" s="10">
        <v>2</v>
      </c>
      <c r="I37" s="10">
        <v>0</v>
      </c>
      <c r="J37" s="10">
        <v>20</v>
      </c>
      <c r="K37" s="10">
        <v>22</v>
      </c>
      <c r="L37" s="2">
        <f t="shared" si="0"/>
        <v>2</v>
      </c>
      <c r="N37" s="3">
        <f t="shared" si="1"/>
        <v>2</v>
      </c>
    </row>
    <row r="38" spans="1:14" ht="15.75" x14ac:dyDescent="0.25">
      <c r="A38" s="10">
        <v>21</v>
      </c>
      <c r="B38" s="10">
        <v>1</v>
      </c>
      <c r="C38" s="10"/>
      <c r="D38" s="10">
        <v>4</v>
      </c>
      <c r="E38" s="9" t="s">
        <v>215</v>
      </c>
      <c r="F38" s="9" t="s">
        <v>38</v>
      </c>
      <c r="G38" s="11">
        <v>0</v>
      </c>
      <c r="H38" s="10">
        <v>1.5</v>
      </c>
      <c r="I38" s="10">
        <v>0</v>
      </c>
      <c r="J38" s="10">
        <v>19.5</v>
      </c>
      <c r="K38" s="10">
        <v>20</v>
      </c>
      <c r="L38" s="2">
        <f t="shared" si="0"/>
        <v>1.5</v>
      </c>
      <c r="N38" s="3">
        <f t="shared" si="1"/>
        <v>1.5</v>
      </c>
    </row>
    <row r="39" spans="1:14" ht="15.75" x14ac:dyDescent="0.25">
      <c r="A39" s="10">
        <v>22</v>
      </c>
      <c r="B39" s="10">
        <v>5</v>
      </c>
      <c r="C39" s="10">
        <v>18</v>
      </c>
      <c r="D39" s="10"/>
      <c r="E39" s="9" t="s">
        <v>216</v>
      </c>
      <c r="F39" s="9" t="s">
        <v>38</v>
      </c>
      <c r="G39" s="11">
        <v>0</v>
      </c>
      <c r="H39" s="10">
        <v>0.5</v>
      </c>
      <c r="I39" s="10">
        <v>0</v>
      </c>
      <c r="J39" s="10">
        <v>18.5</v>
      </c>
      <c r="K39" s="10">
        <v>20</v>
      </c>
      <c r="L39" s="2">
        <f t="shared" si="0"/>
        <v>0.5</v>
      </c>
      <c r="N39" s="3">
        <f t="shared" si="1"/>
        <v>0.5</v>
      </c>
    </row>
    <row r="40" spans="1:14" ht="15.75" x14ac:dyDescent="0.25">
      <c r="A40" s="8"/>
      <c r="L40" s="2"/>
      <c r="N40" s="3"/>
    </row>
    <row r="41" spans="1:14" ht="15.75" x14ac:dyDescent="0.25">
      <c r="A41" s="5" t="s">
        <v>13</v>
      </c>
      <c r="L41" s="2"/>
      <c r="N41" s="3"/>
    </row>
    <row r="42" spans="1:14" ht="15.75" x14ac:dyDescent="0.25">
      <c r="A42" s="8" t="s">
        <v>148</v>
      </c>
      <c r="L42" s="2"/>
      <c r="N42" s="3"/>
    </row>
    <row r="43" spans="1:14" ht="15.75" x14ac:dyDescent="0.25">
      <c r="A43" s="8" t="s">
        <v>149</v>
      </c>
      <c r="L43" s="2"/>
      <c r="N43" s="3"/>
    </row>
    <row r="44" spans="1:14" ht="15.75" x14ac:dyDescent="0.25">
      <c r="A44" s="8" t="s">
        <v>150</v>
      </c>
      <c r="L44" s="2"/>
      <c r="N44" s="3"/>
    </row>
    <row r="45" spans="1:14" ht="15.75" x14ac:dyDescent="0.25">
      <c r="L45" s="2"/>
      <c r="N45" s="3"/>
    </row>
    <row r="46" spans="1:14" ht="15.75" x14ac:dyDescent="0.25">
      <c r="A46" s="7" t="s">
        <v>217</v>
      </c>
      <c r="L46" s="2"/>
      <c r="N46" s="3"/>
    </row>
    <row r="47" spans="1:14" ht="15.75" x14ac:dyDescent="0.25">
      <c r="A47" s="6" t="s">
        <v>14</v>
      </c>
      <c r="L47" s="2"/>
      <c r="N47" s="3"/>
    </row>
    <row r="48" spans="1:14" ht="15.75" x14ac:dyDescent="0.25">
      <c r="L48" s="2"/>
      <c r="N48" s="3"/>
    </row>
    <row r="49" spans="12:14" ht="15.75" x14ac:dyDescent="0.25">
      <c r="L49" s="2"/>
      <c r="N49" s="3"/>
    </row>
    <row r="50" spans="12:14" ht="15.75" x14ac:dyDescent="0.25">
      <c r="L50" s="2"/>
      <c r="N50" s="3"/>
    </row>
    <row r="51" spans="12:14" ht="15.75" x14ac:dyDescent="0.25">
      <c r="L51" s="2"/>
      <c r="N51" s="3"/>
    </row>
    <row r="52" spans="12:14" ht="15.75" x14ac:dyDescent="0.25">
      <c r="L52" s="2"/>
      <c r="N52" s="3"/>
    </row>
    <row r="53" spans="12:14" ht="15.75" x14ac:dyDescent="0.25">
      <c r="L53" s="2"/>
      <c r="N53" s="3"/>
    </row>
    <row r="54" spans="12:14" ht="15.75" x14ac:dyDescent="0.25">
      <c r="L54" s="2"/>
      <c r="N54" s="3"/>
    </row>
    <row r="55" spans="12:14" ht="15.75" x14ac:dyDescent="0.25">
      <c r="L55" s="2"/>
      <c r="N55" s="3"/>
    </row>
    <row r="56" spans="12:14" ht="15.75" x14ac:dyDescent="0.25">
      <c r="L56" s="2"/>
      <c r="N56" s="3"/>
    </row>
    <row r="57" spans="12:14" ht="15.75" x14ac:dyDescent="0.25">
      <c r="L57" s="2"/>
      <c r="N57" s="3"/>
    </row>
    <row r="58" spans="12:14" ht="15.75" x14ac:dyDescent="0.25">
      <c r="L58" s="2"/>
      <c r="N58" s="3"/>
    </row>
    <row r="59" spans="12:14" ht="15.75" x14ac:dyDescent="0.25">
      <c r="L59" s="2"/>
      <c r="N59" s="3"/>
    </row>
    <row r="60" spans="12:14" ht="15.75" x14ac:dyDescent="0.25">
      <c r="L60" s="2"/>
      <c r="N60" s="3"/>
    </row>
    <row r="61" spans="12:14" ht="15.75" x14ac:dyDescent="0.25">
      <c r="L61" s="2"/>
      <c r="N61" s="3"/>
    </row>
    <row r="62" spans="12:14" ht="15.75" x14ac:dyDescent="0.25">
      <c r="L62" s="2"/>
      <c r="N62" s="3"/>
    </row>
    <row r="63" spans="12:14" ht="15.75" x14ac:dyDescent="0.25">
      <c r="L63" s="2"/>
      <c r="N63" s="3"/>
    </row>
    <row r="64" spans="12:14" ht="15.75" x14ac:dyDescent="0.25">
      <c r="L64" s="2"/>
      <c r="N64" s="3"/>
    </row>
    <row r="65" spans="12:14" ht="15.75" x14ac:dyDescent="0.25">
      <c r="L65" s="2"/>
      <c r="N65" s="3"/>
    </row>
    <row r="66" spans="12:14" ht="15.75" x14ac:dyDescent="0.25">
      <c r="L66" s="2"/>
      <c r="N66" s="3"/>
    </row>
    <row r="67" spans="12:14" ht="15.75" x14ac:dyDescent="0.25">
      <c r="L67" s="2"/>
      <c r="N67" s="3"/>
    </row>
    <row r="68" spans="12:14" ht="15.75" x14ac:dyDescent="0.25">
      <c r="L68" s="2"/>
      <c r="N68" s="3"/>
    </row>
    <row r="69" spans="12:14" ht="15.75" x14ac:dyDescent="0.25">
      <c r="L69" s="2"/>
      <c r="N69" s="3"/>
    </row>
  </sheetData>
  <hyperlinks>
    <hyperlink ref="A43:K43" r:id="rId1" display="Všechny detaily tohoto turnaje naleznete pod  http://chess-results.com/tnr815252.aspx?lan=5" xr:uid="{AE8C43AB-09DF-4F00-897E-8B1CDF01F7D0}"/>
    <hyperlink ref="A44:K44" r:id="rId2" display="Chess-Tournament-Results-Server: Chess-Results" xr:uid="{57D0E830-A95B-47AB-9352-9846C111C243}"/>
    <hyperlink ref="A1:K1" r:id="rId3" display="Z turnajové databáze Chess-results http://chess-results.com" xr:uid="{A13BF8D4-56C3-4E57-A1C8-1C50FC7C9EB0}"/>
    <hyperlink ref="A46:K46" r:id="rId4" display="Všechny detaily tohoto turnaje naleznete pod  http://chess-results.com/tnr1011424.aspx?lan=5" xr:uid="{00000000-0004-0000-0000-000000000000}"/>
    <hyperlink ref="A47:K47" r:id="rId5" display="Chess-Tournament-Results-Server: Chess-Results" xr:uid="{00000000-0004-0000-0000-000001000000}"/>
    <hyperlink ref="A1:K1" r:id="rId6" display="Z turnajové databáze Chess-results http://chess-results.com" xr:uid="{00000000-0004-0000-0000-000002000000}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490D4-F9F2-4073-80E6-63DD3391447E}">
  <dimension ref="A1:O50"/>
  <sheetViews>
    <sheetView topLeftCell="A13" workbookViewId="0">
      <selection activeCell="C19" sqref="C19"/>
    </sheetView>
  </sheetViews>
  <sheetFormatPr defaultColWidth="9.140625" defaultRowHeight="15" x14ac:dyDescent="0.25"/>
  <cols>
    <col min="1" max="1" width="5.42578125" customWidth="1"/>
    <col min="2" max="2" width="4.140625" customWidth="1"/>
    <col min="3" max="3" width="24.28515625" bestFit="1" customWidth="1"/>
    <col min="4" max="4" width="4.140625" customWidth="1"/>
    <col min="5" max="5" width="6.5703125" bestFit="1" customWidth="1"/>
    <col min="6" max="6" width="4.85546875" bestFit="1" customWidth="1"/>
    <col min="7" max="7" width="24.140625" bestFit="1" customWidth="1"/>
    <col min="8" max="8" width="13.85546875" customWidth="1"/>
    <col min="9" max="9" width="4.85546875" customWidth="1"/>
    <col min="10" max="11" width="4.42578125" customWidth="1"/>
    <col min="12" max="12" width="13.85546875" bestFit="1" customWidth="1"/>
    <col min="13" max="13" width="16.7109375" bestFit="1" customWidth="1"/>
    <col min="14" max="15" width="12.140625" bestFit="1" customWidth="1"/>
  </cols>
  <sheetData>
    <row r="1" spans="1:1" x14ac:dyDescent="0.25">
      <c r="A1" s="6" t="s">
        <v>0</v>
      </c>
    </row>
    <row r="2" spans="1:1" x14ac:dyDescent="0.25">
      <c r="A2" s="5" t="s">
        <v>117</v>
      </c>
    </row>
    <row r="3" spans="1:1" x14ac:dyDescent="0.25">
      <c r="A3" s="8" t="s">
        <v>177</v>
      </c>
    </row>
    <row r="4" spans="1:1" x14ac:dyDescent="0.25">
      <c r="A4" s="8" t="s">
        <v>85</v>
      </c>
    </row>
    <row r="5" spans="1:1" x14ac:dyDescent="0.25">
      <c r="A5" s="8" t="s">
        <v>178</v>
      </c>
    </row>
    <row r="6" spans="1:1" x14ac:dyDescent="0.25">
      <c r="A6" s="8" t="s">
        <v>179</v>
      </c>
    </row>
    <row r="7" spans="1:1" x14ac:dyDescent="0.25">
      <c r="A7" s="8" t="s">
        <v>180</v>
      </c>
    </row>
    <row r="8" spans="1:1" x14ac:dyDescent="0.25">
      <c r="A8" s="8" t="s">
        <v>181</v>
      </c>
    </row>
    <row r="9" spans="1:1" x14ac:dyDescent="0.25">
      <c r="A9" s="8" t="s">
        <v>182</v>
      </c>
    </row>
    <row r="10" spans="1:1" x14ac:dyDescent="0.25">
      <c r="A10" s="8" t="s">
        <v>88</v>
      </c>
    </row>
    <row r="11" spans="1:1" x14ac:dyDescent="0.25">
      <c r="A11" s="8" t="s">
        <v>89</v>
      </c>
    </row>
    <row r="12" spans="1:1" x14ac:dyDescent="0.25">
      <c r="A12" s="8" t="s">
        <v>90</v>
      </c>
    </row>
    <row r="13" spans="1:1" x14ac:dyDescent="0.25">
      <c r="A13" s="8" t="s">
        <v>183</v>
      </c>
    </row>
    <row r="14" spans="1:1" x14ac:dyDescent="0.25">
      <c r="A14" s="8" t="s">
        <v>184</v>
      </c>
    </row>
    <row r="16" spans="1:1" x14ac:dyDescent="0.25">
      <c r="A16" s="32" t="s">
        <v>185</v>
      </c>
    </row>
    <row r="17" spans="1:15" x14ac:dyDescent="0.25">
      <c r="A17" s="5" t="s">
        <v>18</v>
      </c>
    </row>
    <row r="18" spans="1:15" ht="15.75" x14ac:dyDescent="0.25">
      <c r="A18" s="13" t="s">
        <v>1</v>
      </c>
      <c r="B18" s="13" t="s">
        <v>2</v>
      </c>
      <c r="C18" s="12" t="s">
        <v>3</v>
      </c>
      <c r="D18" s="12" t="s">
        <v>4</v>
      </c>
      <c r="E18" s="13" t="s">
        <v>143</v>
      </c>
      <c r="F18" s="14" t="s">
        <v>5</v>
      </c>
      <c r="G18" s="12" t="s">
        <v>6</v>
      </c>
      <c r="H18" s="13" t="s">
        <v>7</v>
      </c>
      <c r="I18" s="13" t="s">
        <v>8</v>
      </c>
      <c r="J18" s="13" t="s">
        <v>9</v>
      </c>
      <c r="K18" s="13" t="s">
        <v>21</v>
      </c>
      <c r="L18" s="4" t="s">
        <v>17</v>
      </c>
      <c r="M18" s="4" t="s">
        <v>15</v>
      </c>
      <c r="N18" s="4" t="s">
        <v>16</v>
      </c>
    </row>
    <row r="19" spans="1:15" ht="15.75" x14ac:dyDescent="0.25">
      <c r="A19" s="10">
        <v>1</v>
      </c>
      <c r="B19" s="10">
        <v>5</v>
      </c>
      <c r="C19" s="9" t="s">
        <v>119</v>
      </c>
      <c r="D19" s="9" t="s">
        <v>10</v>
      </c>
      <c r="E19" s="10"/>
      <c r="F19" s="11">
        <v>0</v>
      </c>
      <c r="G19" s="9" t="s">
        <v>22</v>
      </c>
      <c r="H19" s="10">
        <v>7</v>
      </c>
      <c r="I19" s="10">
        <v>0</v>
      </c>
      <c r="J19" s="10">
        <v>28</v>
      </c>
      <c r="K19" s="10">
        <v>29</v>
      </c>
      <c r="L19" s="2">
        <f>H19</f>
        <v>7</v>
      </c>
      <c r="M19">
        <v>20</v>
      </c>
      <c r="N19" s="3">
        <f>L19+M19</f>
        <v>27</v>
      </c>
      <c r="O19" s="3"/>
    </row>
    <row r="20" spans="1:15" ht="15.75" x14ac:dyDescent="0.25">
      <c r="A20" s="10">
        <v>2</v>
      </c>
      <c r="B20" s="10">
        <v>2</v>
      </c>
      <c r="C20" s="9" t="s">
        <v>124</v>
      </c>
      <c r="D20" s="9" t="s">
        <v>10</v>
      </c>
      <c r="E20" s="10"/>
      <c r="F20" s="11">
        <v>0</v>
      </c>
      <c r="G20" s="9" t="s">
        <v>25</v>
      </c>
      <c r="H20" s="10">
        <v>5.5</v>
      </c>
      <c r="I20" s="10">
        <v>0</v>
      </c>
      <c r="J20" s="10">
        <v>28</v>
      </c>
      <c r="K20" s="10">
        <v>31</v>
      </c>
      <c r="L20" s="2">
        <f t="shared" ref="L20:L42" si="0">H20</f>
        <v>5.5</v>
      </c>
      <c r="M20">
        <v>15</v>
      </c>
      <c r="N20" s="3">
        <f t="shared" ref="N20:N42" si="1">L20+M20</f>
        <v>20.5</v>
      </c>
      <c r="O20" s="3"/>
    </row>
    <row r="21" spans="1:15" ht="15.75" x14ac:dyDescent="0.25">
      <c r="A21" s="10">
        <v>3</v>
      </c>
      <c r="B21" s="10">
        <v>14</v>
      </c>
      <c r="C21" s="9" t="s">
        <v>125</v>
      </c>
      <c r="D21" s="9" t="s">
        <v>10</v>
      </c>
      <c r="E21" s="10"/>
      <c r="F21" s="11">
        <v>0</v>
      </c>
      <c r="G21" s="9" t="s">
        <v>25</v>
      </c>
      <c r="H21" s="10">
        <v>5</v>
      </c>
      <c r="I21" s="10">
        <v>0</v>
      </c>
      <c r="J21" s="10">
        <v>26.5</v>
      </c>
      <c r="K21" s="10">
        <v>29</v>
      </c>
      <c r="L21" s="2">
        <f t="shared" si="0"/>
        <v>5</v>
      </c>
      <c r="M21">
        <v>12</v>
      </c>
      <c r="N21" s="3">
        <f t="shared" si="1"/>
        <v>17</v>
      </c>
      <c r="O21" s="3"/>
    </row>
    <row r="22" spans="1:15" ht="15.75" x14ac:dyDescent="0.25">
      <c r="A22" s="10">
        <v>4</v>
      </c>
      <c r="B22" s="10">
        <v>24</v>
      </c>
      <c r="C22" s="9" t="s">
        <v>50</v>
      </c>
      <c r="D22" s="9" t="s">
        <v>10</v>
      </c>
      <c r="E22" s="10"/>
      <c r="F22" s="11">
        <v>0</v>
      </c>
      <c r="G22" s="9" t="s">
        <v>22</v>
      </c>
      <c r="H22" s="10">
        <v>5</v>
      </c>
      <c r="I22" s="10">
        <v>0</v>
      </c>
      <c r="J22" s="10">
        <v>25.5</v>
      </c>
      <c r="K22" s="10">
        <v>27.5</v>
      </c>
      <c r="L22" s="2">
        <f t="shared" si="0"/>
        <v>5</v>
      </c>
      <c r="M22">
        <v>10</v>
      </c>
      <c r="N22" s="3">
        <f t="shared" si="1"/>
        <v>15</v>
      </c>
      <c r="O22" s="3"/>
    </row>
    <row r="23" spans="1:15" ht="15.75" x14ac:dyDescent="0.25">
      <c r="A23" s="10">
        <v>5</v>
      </c>
      <c r="B23" s="10">
        <v>20</v>
      </c>
      <c r="C23" s="9" t="s">
        <v>80</v>
      </c>
      <c r="D23" s="9" t="s">
        <v>10</v>
      </c>
      <c r="E23" s="10" t="s">
        <v>147</v>
      </c>
      <c r="F23" s="11">
        <v>0</v>
      </c>
      <c r="G23" s="9" t="s">
        <v>11</v>
      </c>
      <c r="H23" s="10">
        <v>5</v>
      </c>
      <c r="I23" s="10">
        <v>0</v>
      </c>
      <c r="J23" s="10">
        <v>24.5</v>
      </c>
      <c r="K23" s="10">
        <v>27</v>
      </c>
      <c r="L23" s="2">
        <f t="shared" si="0"/>
        <v>5</v>
      </c>
      <c r="M23">
        <v>8</v>
      </c>
      <c r="N23" s="3">
        <f t="shared" si="1"/>
        <v>13</v>
      </c>
      <c r="O23" s="3"/>
    </row>
    <row r="24" spans="1:15" ht="15.75" x14ac:dyDescent="0.25">
      <c r="A24" s="10">
        <v>6</v>
      </c>
      <c r="B24" s="10">
        <v>9</v>
      </c>
      <c r="C24" s="9" t="s">
        <v>186</v>
      </c>
      <c r="D24" s="9" t="s">
        <v>10</v>
      </c>
      <c r="E24" s="10"/>
      <c r="F24" s="11">
        <v>0</v>
      </c>
      <c r="G24" s="9" t="s">
        <v>168</v>
      </c>
      <c r="H24" s="10">
        <v>4.5</v>
      </c>
      <c r="I24" s="10">
        <v>0</v>
      </c>
      <c r="J24" s="10">
        <v>29.5</v>
      </c>
      <c r="K24" s="10">
        <v>31.5</v>
      </c>
      <c r="L24" s="2">
        <f t="shared" si="0"/>
        <v>4.5</v>
      </c>
      <c r="M24">
        <v>6</v>
      </c>
      <c r="N24" s="3">
        <f t="shared" si="1"/>
        <v>10.5</v>
      </c>
    </row>
    <row r="25" spans="1:15" ht="15.75" x14ac:dyDescent="0.25">
      <c r="A25" s="10">
        <v>7</v>
      </c>
      <c r="B25" s="10">
        <v>23</v>
      </c>
      <c r="C25" s="9" t="s">
        <v>187</v>
      </c>
      <c r="D25" s="9" t="s">
        <v>188</v>
      </c>
      <c r="E25" s="10"/>
      <c r="F25" s="11">
        <v>0</v>
      </c>
      <c r="G25" s="9" t="s">
        <v>22</v>
      </c>
      <c r="H25" s="10">
        <v>4</v>
      </c>
      <c r="I25" s="10">
        <v>0</v>
      </c>
      <c r="J25" s="10">
        <v>25</v>
      </c>
      <c r="K25" s="10">
        <v>28</v>
      </c>
      <c r="L25" s="2">
        <f t="shared" si="0"/>
        <v>4</v>
      </c>
      <c r="M25">
        <v>4</v>
      </c>
      <c r="N25" s="3">
        <f t="shared" si="1"/>
        <v>8</v>
      </c>
    </row>
    <row r="26" spans="1:15" ht="15.75" x14ac:dyDescent="0.25">
      <c r="A26" s="10">
        <v>8</v>
      </c>
      <c r="B26" s="10">
        <v>6</v>
      </c>
      <c r="C26" s="9" t="s">
        <v>48</v>
      </c>
      <c r="D26" s="9" t="s">
        <v>10</v>
      </c>
      <c r="E26" s="10"/>
      <c r="F26" s="11">
        <v>0</v>
      </c>
      <c r="G26" s="9" t="s">
        <v>25</v>
      </c>
      <c r="H26" s="10">
        <v>4</v>
      </c>
      <c r="I26" s="10">
        <v>0</v>
      </c>
      <c r="J26" s="10">
        <v>24</v>
      </c>
      <c r="K26" s="10">
        <v>27</v>
      </c>
      <c r="L26" s="2">
        <f t="shared" si="0"/>
        <v>4</v>
      </c>
      <c r="M26">
        <v>3</v>
      </c>
      <c r="N26" s="3">
        <f t="shared" si="1"/>
        <v>7</v>
      </c>
    </row>
    <row r="27" spans="1:15" ht="15.75" x14ac:dyDescent="0.25">
      <c r="A27" s="10">
        <v>9</v>
      </c>
      <c r="B27" s="10">
        <v>7</v>
      </c>
      <c r="C27" s="9" t="s">
        <v>189</v>
      </c>
      <c r="D27" s="9" t="s">
        <v>10</v>
      </c>
      <c r="E27" s="10"/>
      <c r="F27" s="11">
        <v>0</v>
      </c>
      <c r="G27" s="9" t="s">
        <v>168</v>
      </c>
      <c r="H27" s="10">
        <v>4</v>
      </c>
      <c r="I27" s="10">
        <v>0</v>
      </c>
      <c r="J27" s="10">
        <v>24</v>
      </c>
      <c r="K27" s="10">
        <v>26</v>
      </c>
      <c r="L27" s="2">
        <f t="shared" si="0"/>
        <v>4</v>
      </c>
      <c r="M27">
        <v>2</v>
      </c>
      <c r="N27" s="3">
        <f t="shared" si="1"/>
        <v>6</v>
      </c>
    </row>
    <row r="28" spans="1:15" ht="15.75" x14ac:dyDescent="0.25">
      <c r="A28" s="10">
        <v>10</v>
      </c>
      <c r="B28" s="10">
        <v>19</v>
      </c>
      <c r="C28" s="9" t="s">
        <v>190</v>
      </c>
      <c r="D28" s="9" t="s">
        <v>10</v>
      </c>
      <c r="E28" s="10"/>
      <c r="F28" s="11">
        <v>0</v>
      </c>
      <c r="G28" s="9" t="s">
        <v>11</v>
      </c>
      <c r="H28" s="10">
        <v>4</v>
      </c>
      <c r="I28" s="10">
        <v>0</v>
      </c>
      <c r="J28" s="10">
        <v>21.5</v>
      </c>
      <c r="K28" s="10">
        <v>23.5</v>
      </c>
      <c r="L28" s="2">
        <f t="shared" si="0"/>
        <v>4</v>
      </c>
      <c r="M28">
        <v>1</v>
      </c>
      <c r="N28" s="3">
        <f t="shared" si="1"/>
        <v>5</v>
      </c>
    </row>
    <row r="29" spans="1:15" ht="15.75" x14ac:dyDescent="0.25">
      <c r="A29" s="10">
        <v>11</v>
      </c>
      <c r="B29" s="10">
        <v>1</v>
      </c>
      <c r="C29" s="9" t="s">
        <v>81</v>
      </c>
      <c r="D29" s="9" t="s">
        <v>10</v>
      </c>
      <c r="E29" s="10"/>
      <c r="F29" s="11">
        <v>0</v>
      </c>
      <c r="G29" s="9" t="s">
        <v>25</v>
      </c>
      <c r="H29" s="10">
        <v>3.5</v>
      </c>
      <c r="I29" s="10">
        <v>0</v>
      </c>
      <c r="J29" s="10">
        <v>26</v>
      </c>
      <c r="K29" s="10">
        <v>27</v>
      </c>
      <c r="L29" s="2">
        <f t="shared" si="0"/>
        <v>3.5</v>
      </c>
      <c r="N29" s="3">
        <f t="shared" si="1"/>
        <v>3.5</v>
      </c>
    </row>
    <row r="30" spans="1:15" ht="15.75" x14ac:dyDescent="0.25">
      <c r="A30" s="10">
        <v>12</v>
      </c>
      <c r="B30" s="10">
        <v>13</v>
      </c>
      <c r="C30" s="9" t="s">
        <v>191</v>
      </c>
      <c r="D30" s="9" t="s">
        <v>10</v>
      </c>
      <c r="E30" s="10"/>
      <c r="F30" s="11">
        <v>0</v>
      </c>
      <c r="G30" s="9" t="s">
        <v>168</v>
      </c>
      <c r="H30" s="10">
        <v>3.5</v>
      </c>
      <c r="I30" s="10">
        <v>0</v>
      </c>
      <c r="J30" s="10">
        <v>25.5</v>
      </c>
      <c r="K30" s="10">
        <v>28</v>
      </c>
      <c r="L30" s="2">
        <f t="shared" si="0"/>
        <v>3.5</v>
      </c>
      <c r="N30" s="3">
        <f t="shared" si="1"/>
        <v>3.5</v>
      </c>
    </row>
    <row r="31" spans="1:15" ht="15.75" x14ac:dyDescent="0.25">
      <c r="A31" s="10">
        <v>13</v>
      </c>
      <c r="B31" s="10">
        <v>11</v>
      </c>
      <c r="C31" s="9" t="s">
        <v>127</v>
      </c>
      <c r="D31" s="9" t="s">
        <v>10</v>
      </c>
      <c r="E31" s="10"/>
      <c r="F31" s="11">
        <v>0</v>
      </c>
      <c r="G31" s="9" t="s">
        <v>25</v>
      </c>
      <c r="H31" s="10">
        <v>3.5</v>
      </c>
      <c r="I31" s="10">
        <v>0</v>
      </c>
      <c r="J31" s="10">
        <v>16</v>
      </c>
      <c r="K31" s="10">
        <v>17</v>
      </c>
      <c r="L31" s="2">
        <f t="shared" si="0"/>
        <v>3.5</v>
      </c>
      <c r="N31" s="3">
        <f t="shared" si="1"/>
        <v>3.5</v>
      </c>
    </row>
    <row r="32" spans="1:15" ht="15.75" x14ac:dyDescent="0.25">
      <c r="A32" s="10">
        <v>14</v>
      </c>
      <c r="B32" s="10">
        <v>15</v>
      </c>
      <c r="C32" s="9" t="s">
        <v>123</v>
      </c>
      <c r="D32" s="9" t="s">
        <v>10</v>
      </c>
      <c r="E32" s="10"/>
      <c r="F32" s="11">
        <v>0</v>
      </c>
      <c r="G32" s="9" t="s">
        <v>12</v>
      </c>
      <c r="H32" s="10">
        <v>3</v>
      </c>
      <c r="I32" s="10">
        <v>0</v>
      </c>
      <c r="J32" s="10">
        <v>22.5</v>
      </c>
      <c r="K32" s="10">
        <v>24.5</v>
      </c>
      <c r="L32" s="2">
        <f t="shared" si="0"/>
        <v>3</v>
      </c>
      <c r="N32" s="3">
        <f t="shared" si="1"/>
        <v>3</v>
      </c>
    </row>
    <row r="33" spans="1:14" ht="15.75" x14ac:dyDescent="0.25">
      <c r="A33" s="10">
        <v>15</v>
      </c>
      <c r="B33" s="10">
        <v>16</v>
      </c>
      <c r="C33" s="9" t="s">
        <v>126</v>
      </c>
      <c r="D33" s="9" t="s">
        <v>10</v>
      </c>
      <c r="E33" s="10"/>
      <c r="F33" s="11">
        <v>0</v>
      </c>
      <c r="G33" s="9" t="s">
        <v>25</v>
      </c>
      <c r="H33" s="10">
        <v>3</v>
      </c>
      <c r="I33" s="10">
        <v>0</v>
      </c>
      <c r="J33" s="10">
        <v>22.5</v>
      </c>
      <c r="K33" s="10">
        <v>23.5</v>
      </c>
      <c r="L33" s="2">
        <f t="shared" si="0"/>
        <v>3</v>
      </c>
      <c r="N33" s="3">
        <f t="shared" si="1"/>
        <v>3</v>
      </c>
    </row>
    <row r="34" spans="1:14" ht="15.75" x14ac:dyDescent="0.25">
      <c r="A34" s="10">
        <v>16</v>
      </c>
      <c r="B34" s="10">
        <v>21</v>
      </c>
      <c r="C34" s="9" t="s">
        <v>192</v>
      </c>
      <c r="D34" s="9" t="s">
        <v>10</v>
      </c>
      <c r="E34" s="10"/>
      <c r="F34" s="11">
        <v>0</v>
      </c>
      <c r="G34" s="9" t="s">
        <v>11</v>
      </c>
      <c r="H34" s="10">
        <v>3</v>
      </c>
      <c r="I34" s="10">
        <v>0</v>
      </c>
      <c r="J34" s="10">
        <v>20</v>
      </c>
      <c r="K34" s="10">
        <v>22</v>
      </c>
      <c r="L34" s="2">
        <f t="shared" si="0"/>
        <v>3</v>
      </c>
      <c r="N34" s="3">
        <f t="shared" si="1"/>
        <v>3</v>
      </c>
    </row>
    <row r="35" spans="1:14" ht="15.75" x14ac:dyDescent="0.25">
      <c r="A35" s="10">
        <v>17</v>
      </c>
      <c r="B35" s="10">
        <v>18</v>
      </c>
      <c r="C35" s="9" t="s">
        <v>128</v>
      </c>
      <c r="D35" s="9" t="s">
        <v>10</v>
      </c>
      <c r="E35" s="10" t="s">
        <v>147</v>
      </c>
      <c r="F35" s="11">
        <v>0</v>
      </c>
      <c r="G35" s="9" t="s">
        <v>25</v>
      </c>
      <c r="H35" s="10">
        <v>3</v>
      </c>
      <c r="I35" s="10">
        <v>0</v>
      </c>
      <c r="J35" s="10">
        <v>16</v>
      </c>
      <c r="K35" s="10">
        <v>17</v>
      </c>
      <c r="L35" s="2">
        <f t="shared" si="0"/>
        <v>3</v>
      </c>
      <c r="N35" s="3">
        <f t="shared" si="1"/>
        <v>3</v>
      </c>
    </row>
    <row r="36" spans="1:14" ht="15.75" x14ac:dyDescent="0.25">
      <c r="A36" s="10">
        <v>18</v>
      </c>
      <c r="B36" s="10">
        <v>8</v>
      </c>
      <c r="C36" s="9" t="s">
        <v>193</v>
      </c>
      <c r="D36" s="9" t="s">
        <v>10</v>
      </c>
      <c r="E36" s="10" t="s">
        <v>147</v>
      </c>
      <c r="F36" s="11">
        <v>0</v>
      </c>
      <c r="G36" s="9" t="s">
        <v>26</v>
      </c>
      <c r="H36" s="10">
        <v>2.5</v>
      </c>
      <c r="I36" s="10">
        <v>0.5</v>
      </c>
      <c r="J36" s="10">
        <v>20</v>
      </c>
      <c r="K36" s="10">
        <v>21</v>
      </c>
      <c r="L36" s="2">
        <f t="shared" si="0"/>
        <v>2.5</v>
      </c>
      <c r="N36" s="3">
        <f t="shared" si="1"/>
        <v>2.5</v>
      </c>
    </row>
    <row r="37" spans="1:14" ht="15.75" x14ac:dyDescent="0.25">
      <c r="A37" s="10">
        <v>19</v>
      </c>
      <c r="B37" s="10">
        <v>3</v>
      </c>
      <c r="C37" s="9" t="s">
        <v>194</v>
      </c>
      <c r="D37" s="9" t="s">
        <v>188</v>
      </c>
      <c r="E37" s="10"/>
      <c r="F37" s="11">
        <v>0</v>
      </c>
      <c r="G37" s="9" t="s">
        <v>24</v>
      </c>
      <c r="H37" s="10">
        <v>2.5</v>
      </c>
      <c r="I37" s="10">
        <v>0.5</v>
      </c>
      <c r="J37" s="10">
        <v>17.5</v>
      </c>
      <c r="K37" s="10">
        <v>18.5</v>
      </c>
      <c r="L37" s="2">
        <f t="shared" si="0"/>
        <v>2.5</v>
      </c>
      <c r="N37" s="3">
        <f t="shared" si="1"/>
        <v>2.5</v>
      </c>
    </row>
    <row r="38" spans="1:14" ht="15.75" x14ac:dyDescent="0.25">
      <c r="A38" s="10">
        <v>20</v>
      </c>
      <c r="B38" s="10">
        <v>22</v>
      </c>
      <c r="C38" s="9" t="s">
        <v>195</v>
      </c>
      <c r="D38" s="9" t="s">
        <v>10</v>
      </c>
      <c r="E38" s="10"/>
      <c r="F38" s="11">
        <v>0</v>
      </c>
      <c r="G38" s="9" t="s">
        <v>25</v>
      </c>
      <c r="H38" s="10">
        <v>2</v>
      </c>
      <c r="I38" s="10">
        <v>0</v>
      </c>
      <c r="J38" s="10">
        <v>22</v>
      </c>
      <c r="K38" s="10">
        <v>24</v>
      </c>
      <c r="L38" s="2">
        <f t="shared" si="0"/>
        <v>2</v>
      </c>
      <c r="N38" s="3">
        <f t="shared" si="1"/>
        <v>2</v>
      </c>
    </row>
    <row r="39" spans="1:14" ht="15.75" x14ac:dyDescent="0.25">
      <c r="A39" s="10">
        <v>21</v>
      </c>
      <c r="B39" s="10">
        <v>12</v>
      </c>
      <c r="C39" s="9" t="s">
        <v>196</v>
      </c>
      <c r="D39" s="9" t="s">
        <v>10</v>
      </c>
      <c r="E39" s="10" t="s">
        <v>147</v>
      </c>
      <c r="F39" s="11">
        <v>0</v>
      </c>
      <c r="G39" s="9" t="s">
        <v>42</v>
      </c>
      <c r="H39" s="10">
        <v>2</v>
      </c>
      <c r="I39" s="10">
        <v>0</v>
      </c>
      <c r="J39" s="10">
        <v>21.5</v>
      </c>
      <c r="K39" s="10">
        <v>24</v>
      </c>
      <c r="L39" s="2">
        <f t="shared" si="0"/>
        <v>2</v>
      </c>
      <c r="N39" s="3">
        <f t="shared" si="1"/>
        <v>2</v>
      </c>
    </row>
    <row r="40" spans="1:14" ht="15.75" x14ac:dyDescent="0.25">
      <c r="A40" s="10">
        <v>22</v>
      </c>
      <c r="B40" s="10">
        <v>10</v>
      </c>
      <c r="C40" s="9" t="s">
        <v>121</v>
      </c>
      <c r="D40" s="9" t="s">
        <v>10</v>
      </c>
      <c r="E40" s="10"/>
      <c r="F40" s="11">
        <v>0</v>
      </c>
      <c r="G40" s="9" t="s">
        <v>23</v>
      </c>
      <c r="H40" s="10">
        <v>2</v>
      </c>
      <c r="I40" s="10">
        <v>0</v>
      </c>
      <c r="J40" s="10">
        <v>20.5</v>
      </c>
      <c r="K40" s="10">
        <v>23</v>
      </c>
      <c r="L40" s="2">
        <f t="shared" si="0"/>
        <v>2</v>
      </c>
      <c r="N40" s="3">
        <f t="shared" si="1"/>
        <v>2</v>
      </c>
    </row>
    <row r="41" spans="1:14" ht="15.75" x14ac:dyDescent="0.25">
      <c r="A41" s="10">
        <v>23</v>
      </c>
      <c r="B41" s="10">
        <v>17</v>
      </c>
      <c r="C41" s="9" t="s">
        <v>197</v>
      </c>
      <c r="D41" s="9" t="s">
        <v>10</v>
      </c>
      <c r="E41" s="10" t="s">
        <v>147</v>
      </c>
      <c r="F41" s="11">
        <v>0</v>
      </c>
      <c r="G41" s="9" t="s">
        <v>11</v>
      </c>
      <c r="H41" s="10">
        <v>1.5</v>
      </c>
      <c r="I41" s="10">
        <v>0</v>
      </c>
      <c r="J41" s="10">
        <v>19.5</v>
      </c>
      <c r="K41" s="10">
        <v>20</v>
      </c>
      <c r="L41" s="2">
        <f t="shared" si="0"/>
        <v>1.5</v>
      </c>
      <c r="N41" s="3">
        <f t="shared" si="1"/>
        <v>1.5</v>
      </c>
    </row>
    <row r="42" spans="1:14" ht="15.75" x14ac:dyDescent="0.25">
      <c r="A42" s="10">
        <v>24</v>
      </c>
      <c r="B42" s="10">
        <v>4</v>
      </c>
      <c r="C42" s="9" t="s">
        <v>198</v>
      </c>
      <c r="D42" s="9" t="s">
        <v>188</v>
      </c>
      <c r="E42" s="10"/>
      <c r="F42" s="11">
        <v>0</v>
      </c>
      <c r="G42" s="9" t="s">
        <v>22</v>
      </c>
      <c r="H42" s="10">
        <v>1</v>
      </c>
      <c r="I42" s="10">
        <v>0</v>
      </c>
      <c r="J42" s="10">
        <v>18</v>
      </c>
      <c r="K42" s="10">
        <v>19</v>
      </c>
      <c r="L42" s="2">
        <f t="shared" si="0"/>
        <v>1</v>
      </c>
      <c r="N42" s="3">
        <f t="shared" si="1"/>
        <v>1</v>
      </c>
    </row>
    <row r="44" spans="1:14" x14ac:dyDescent="0.25">
      <c r="A44" s="5" t="s">
        <v>13</v>
      </c>
    </row>
    <row r="45" spans="1:14" x14ac:dyDescent="0.25">
      <c r="A45" s="8" t="s">
        <v>148</v>
      </c>
    </row>
    <row r="46" spans="1:14" x14ac:dyDescent="0.25">
      <c r="A46" s="8" t="s">
        <v>149</v>
      </c>
    </row>
    <row r="47" spans="1:14" x14ac:dyDescent="0.25">
      <c r="A47" s="8" t="s">
        <v>150</v>
      </c>
    </row>
    <row r="49" spans="1:1" x14ac:dyDescent="0.25">
      <c r="A49" s="7" t="s">
        <v>199</v>
      </c>
    </row>
    <row r="50" spans="1:1" x14ac:dyDescent="0.25">
      <c r="A50" s="6" t="s">
        <v>14</v>
      </c>
    </row>
  </sheetData>
  <hyperlinks>
    <hyperlink ref="A49:K49" r:id="rId1" display="Všechny detaily tohoto turnaje naleznete pod  http://chess-results.com/tnr1017911.aspx?lan=5" xr:uid="{00000000-0004-0000-0000-000000000000}"/>
    <hyperlink ref="A50:K50" r:id="rId2" display="Chess-Tournament-Results-Server: Chess-Results" xr:uid="{00000000-0004-0000-0000-000001000000}"/>
    <hyperlink ref="A1:K1" r:id="rId3" display="Z turnajové databáze Chess-results http://chess-results.com" xr:uid="{00000000-0004-0000-0000-000002000000}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96514-166D-47B6-9894-7ACA083CECFB}">
  <dimension ref="A1:M53"/>
  <sheetViews>
    <sheetView workbookViewId="0">
      <selection activeCell="D19" sqref="D19"/>
    </sheetView>
  </sheetViews>
  <sheetFormatPr defaultRowHeight="15" x14ac:dyDescent="0.25"/>
  <cols>
    <col min="1" max="1" width="6.42578125" customWidth="1"/>
    <col min="2" max="2" width="4.140625" bestFit="1" customWidth="1"/>
    <col min="3" max="3" width="5.140625" style="20" customWidth="1"/>
    <col min="4" max="4" width="24.28515625" bestFit="1" customWidth="1"/>
    <col min="5" max="5" width="4" bestFit="1" customWidth="1"/>
    <col min="6" max="6" width="5" bestFit="1" customWidth="1"/>
    <col min="11" max="11" width="13.85546875" bestFit="1" customWidth="1"/>
    <col min="12" max="12" width="16.7109375" bestFit="1" customWidth="1"/>
    <col min="13" max="13" width="12.140625" bestFit="1" customWidth="1"/>
  </cols>
  <sheetData>
    <row r="1" spans="1:1" x14ac:dyDescent="0.25">
      <c r="A1" s="6" t="s">
        <v>0</v>
      </c>
    </row>
    <row r="2" spans="1:1" x14ac:dyDescent="0.25">
      <c r="A2" s="5" t="s">
        <v>232</v>
      </c>
    </row>
    <row r="3" spans="1:1" x14ac:dyDescent="0.25">
      <c r="A3" s="8" t="s">
        <v>233</v>
      </c>
    </row>
    <row r="4" spans="1:1" x14ac:dyDescent="0.25">
      <c r="A4" s="8" t="s">
        <v>85</v>
      </c>
    </row>
    <row r="5" spans="1:1" x14ac:dyDescent="0.25">
      <c r="A5" s="8" t="s">
        <v>234</v>
      </c>
    </row>
    <row r="6" spans="1:1" x14ac:dyDescent="0.25">
      <c r="A6" s="8" t="s">
        <v>235</v>
      </c>
    </row>
    <row r="7" spans="1:1" x14ac:dyDescent="0.25">
      <c r="A7" s="8" t="s">
        <v>236</v>
      </c>
    </row>
    <row r="8" spans="1:1" x14ac:dyDescent="0.25">
      <c r="A8" s="8" t="s">
        <v>237</v>
      </c>
    </row>
    <row r="9" spans="1:1" x14ac:dyDescent="0.25">
      <c r="A9" s="8" t="s">
        <v>238</v>
      </c>
    </row>
    <row r="10" spans="1:1" x14ac:dyDescent="0.25">
      <c r="A10" s="8" t="s">
        <v>88</v>
      </c>
    </row>
    <row r="11" spans="1:1" x14ac:dyDescent="0.25">
      <c r="A11" s="8" t="s">
        <v>89</v>
      </c>
    </row>
    <row r="12" spans="1:1" x14ac:dyDescent="0.25">
      <c r="A12" s="8" t="s">
        <v>90</v>
      </c>
    </row>
    <row r="13" spans="1:1" x14ac:dyDescent="0.25">
      <c r="A13" s="8" t="s">
        <v>239</v>
      </c>
    </row>
    <row r="14" spans="1:1" x14ac:dyDescent="0.25">
      <c r="A14" s="8" t="s">
        <v>240</v>
      </c>
    </row>
    <row r="16" spans="1:1" x14ac:dyDescent="0.25">
      <c r="A16" s="32" t="s">
        <v>241</v>
      </c>
    </row>
    <row r="17" spans="1:13" x14ac:dyDescent="0.25">
      <c r="A17" s="5" t="s">
        <v>18</v>
      </c>
    </row>
    <row r="18" spans="1:13" ht="15.75" x14ac:dyDescent="0.25">
      <c r="A18" s="13" t="s">
        <v>1</v>
      </c>
      <c r="B18" s="13" t="s">
        <v>2</v>
      </c>
      <c r="C18" s="13" t="s">
        <v>4</v>
      </c>
      <c r="D18" s="12" t="s">
        <v>3</v>
      </c>
      <c r="E18" s="12" t="s">
        <v>36</v>
      </c>
      <c r="F18" s="14" t="s">
        <v>37</v>
      </c>
      <c r="G18" s="13" t="s">
        <v>7</v>
      </c>
      <c r="H18" s="13" t="s">
        <v>8</v>
      </c>
      <c r="I18" s="13" t="s">
        <v>9</v>
      </c>
      <c r="J18" s="13" t="s">
        <v>21</v>
      </c>
      <c r="K18" s="4" t="s">
        <v>17</v>
      </c>
      <c r="L18" s="4" t="s">
        <v>15</v>
      </c>
      <c r="M18" s="4" t="s">
        <v>16</v>
      </c>
    </row>
    <row r="19" spans="1:13" ht="15.75" x14ac:dyDescent="0.25">
      <c r="A19" s="10">
        <v>1</v>
      </c>
      <c r="B19" s="10">
        <v>5</v>
      </c>
      <c r="C19" s="10" t="s">
        <v>10</v>
      </c>
      <c r="D19" s="9" t="s">
        <v>125</v>
      </c>
      <c r="E19" s="9" t="s">
        <v>38</v>
      </c>
      <c r="F19" s="11">
        <v>1038</v>
      </c>
      <c r="G19" s="10">
        <v>6</v>
      </c>
      <c r="H19" s="10">
        <v>0</v>
      </c>
      <c r="I19" s="10">
        <v>28</v>
      </c>
      <c r="J19" s="10">
        <v>30</v>
      </c>
      <c r="K19" s="2">
        <f>G19</f>
        <v>6</v>
      </c>
      <c r="L19">
        <v>20</v>
      </c>
      <c r="M19" s="3">
        <f>K19+L19</f>
        <v>26</v>
      </c>
    </row>
    <row r="20" spans="1:13" ht="15.75" x14ac:dyDescent="0.25">
      <c r="A20" s="10">
        <v>2</v>
      </c>
      <c r="B20" s="10">
        <v>3</v>
      </c>
      <c r="C20" s="10" t="s">
        <v>10</v>
      </c>
      <c r="D20" s="9" t="s">
        <v>50</v>
      </c>
      <c r="E20" s="9" t="s">
        <v>38</v>
      </c>
      <c r="F20" s="11">
        <v>1075</v>
      </c>
      <c r="G20" s="10">
        <v>5.5</v>
      </c>
      <c r="H20" s="10">
        <v>0.5</v>
      </c>
      <c r="I20" s="10">
        <v>28.5</v>
      </c>
      <c r="J20" s="10">
        <v>31.5</v>
      </c>
      <c r="K20" s="2">
        <f t="shared" ref="K20:K45" si="0">G20</f>
        <v>5.5</v>
      </c>
      <c r="L20">
        <v>15</v>
      </c>
      <c r="M20" s="3">
        <f t="shared" ref="M20:M45" si="1">K20+L20</f>
        <v>20.5</v>
      </c>
    </row>
    <row r="21" spans="1:13" ht="15.75" x14ac:dyDescent="0.25">
      <c r="A21" s="10">
        <v>3</v>
      </c>
      <c r="B21" s="10">
        <v>1</v>
      </c>
      <c r="C21" s="10" t="s">
        <v>10</v>
      </c>
      <c r="D21" s="9" t="s">
        <v>119</v>
      </c>
      <c r="E21" s="9" t="s">
        <v>38</v>
      </c>
      <c r="F21" s="11">
        <v>1219</v>
      </c>
      <c r="G21" s="10">
        <v>5.5</v>
      </c>
      <c r="H21" s="10">
        <v>0.5</v>
      </c>
      <c r="I21" s="10">
        <v>28</v>
      </c>
      <c r="J21" s="10">
        <v>30.5</v>
      </c>
      <c r="K21" s="2">
        <f t="shared" si="0"/>
        <v>5.5</v>
      </c>
      <c r="L21">
        <v>12</v>
      </c>
      <c r="M21" s="3">
        <f t="shared" si="1"/>
        <v>17.5</v>
      </c>
    </row>
    <row r="22" spans="1:13" ht="15.75" x14ac:dyDescent="0.25">
      <c r="A22" s="10">
        <v>4</v>
      </c>
      <c r="B22" s="10">
        <v>11</v>
      </c>
      <c r="C22" s="10" t="s">
        <v>10</v>
      </c>
      <c r="D22" s="9" t="s">
        <v>242</v>
      </c>
      <c r="E22" s="9" t="s">
        <v>38</v>
      </c>
      <c r="F22" s="11">
        <v>0</v>
      </c>
      <c r="G22" s="10">
        <v>5</v>
      </c>
      <c r="H22" s="10">
        <v>1</v>
      </c>
      <c r="I22" s="10">
        <v>30.5</v>
      </c>
      <c r="J22" s="10">
        <v>34</v>
      </c>
      <c r="K22" s="2">
        <f t="shared" si="0"/>
        <v>5</v>
      </c>
      <c r="L22">
        <v>10</v>
      </c>
      <c r="M22" s="3">
        <f t="shared" si="1"/>
        <v>15</v>
      </c>
    </row>
    <row r="23" spans="1:13" ht="15.75" x14ac:dyDescent="0.25">
      <c r="A23" s="10">
        <v>5</v>
      </c>
      <c r="B23" s="10">
        <v>4</v>
      </c>
      <c r="C23" s="10" t="s">
        <v>10</v>
      </c>
      <c r="D23" s="9" t="s">
        <v>204</v>
      </c>
      <c r="E23" s="9" t="s">
        <v>38</v>
      </c>
      <c r="F23" s="11">
        <v>1038</v>
      </c>
      <c r="G23" s="10">
        <v>5</v>
      </c>
      <c r="H23" s="10">
        <v>0</v>
      </c>
      <c r="I23" s="10">
        <v>22</v>
      </c>
      <c r="J23" s="10">
        <v>24.5</v>
      </c>
      <c r="K23" s="2">
        <f t="shared" si="0"/>
        <v>5</v>
      </c>
      <c r="L23">
        <v>8</v>
      </c>
      <c r="M23" s="3">
        <f t="shared" si="1"/>
        <v>13</v>
      </c>
    </row>
    <row r="24" spans="1:13" ht="15.75" x14ac:dyDescent="0.25">
      <c r="A24" s="10">
        <v>6</v>
      </c>
      <c r="B24" s="10">
        <v>8</v>
      </c>
      <c r="C24" s="10" t="s">
        <v>10</v>
      </c>
      <c r="D24" s="9" t="s">
        <v>243</v>
      </c>
      <c r="E24" s="9" t="s">
        <v>38</v>
      </c>
      <c r="F24" s="11">
        <v>0</v>
      </c>
      <c r="G24" s="10">
        <v>4.5</v>
      </c>
      <c r="H24" s="10">
        <v>0</v>
      </c>
      <c r="I24" s="10">
        <v>25.5</v>
      </c>
      <c r="J24" s="10">
        <v>28</v>
      </c>
      <c r="K24" s="2">
        <f t="shared" si="0"/>
        <v>4.5</v>
      </c>
      <c r="L24">
        <v>6</v>
      </c>
      <c r="M24" s="3">
        <f t="shared" si="1"/>
        <v>10.5</v>
      </c>
    </row>
    <row r="25" spans="1:13" ht="15.75" x14ac:dyDescent="0.25">
      <c r="A25" s="10">
        <v>7</v>
      </c>
      <c r="B25" s="10">
        <v>27</v>
      </c>
      <c r="C25" s="10" t="s">
        <v>10</v>
      </c>
      <c r="D25" s="9" t="s">
        <v>195</v>
      </c>
      <c r="E25" s="9" t="s">
        <v>38</v>
      </c>
      <c r="F25" s="11">
        <v>0</v>
      </c>
      <c r="G25" s="10">
        <v>4.5</v>
      </c>
      <c r="H25" s="10">
        <v>0</v>
      </c>
      <c r="I25" s="10">
        <v>25</v>
      </c>
      <c r="J25" s="10">
        <v>27.5</v>
      </c>
      <c r="K25" s="2">
        <f t="shared" si="0"/>
        <v>4.5</v>
      </c>
      <c r="L25">
        <v>4</v>
      </c>
      <c r="M25" s="3">
        <f t="shared" si="1"/>
        <v>8.5</v>
      </c>
    </row>
    <row r="26" spans="1:13" ht="15.75" x14ac:dyDescent="0.25">
      <c r="A26" s="10">
        <v>8</v>
      </c>
      <c r="B26" s="10">
        <v>6</v>
      </c>
      <c r="C26" s="10" t="s">
        <v>10</v>
      </c>
      <c r="D26" s="9" t="s">
        <v>124</v>
      </c>
      <c r="E26" s="9" t="s">
        <v>38</v>
      </c>
      <c r="F26" s="11">
        <v>1031</v>
      </c>
      <c r="G26" s="10">
        <v>4.5</v>
      </c>
      <c r="H26" s="10">
        <v>0</v>
      </c>
      <c r="I26" s="10">
        <v>24.5</v>
      </c>
      <c r="J26" s="10">
        <v>27.5</v>
      </c>
      <c r="K26" s="2">
        <f t="shared" si="0"/>
        <v>4.5</v>
      </c>
      <c r="L26">
        <v>3</v>
      </c>
      <c r="M26" s="3">
        <f t="shared" si="1"/>
        <v>7.5</v>
      </c>
    </row>
    <row r="27" spans="1:13" ht="15.75" x14ac:dyDescent="0.25">
      <c r="A27" s="10">
        <v>9</v>
      </c>
      <c r="B27" s="10">
        <v>25</v>
      </c>
      <c r="C27" s="10" t="s">
        <v>10</v>
      </c>
      <c r="D27" s="9" t="s">
        <v>244</v>
      </c>
      <c r="E27" s="9" t="s">
        <v>245</v>
      </c>
      <c r="F27" s="11">
        <v>0</v>
      </c>
      <c r="G27" s="10">
        <v>4</v>
      </c>
      <c r="H27" s="10">
        <v>0</v>
      </c>
      <c r="I27" s="10">
        <v>27</v>
      </c>
      <c r="J27" s="10">
        <v>27.5</v>
      </c>
      <c r="K27" s="2">
        <f t="shared" si="0"/>
        <v>4</v>
      </c>
      <c r="L27">
        <v>2</v>
      </c>
      <c r="M27" s="3">
        <f t="shared" si="1"/>
        <v>6</v>
      </c>
    </row>
    <row r="28" spans="1:13" ht="15.75" x14ac:dyDescent="0.25">
      <c r="A28" s="10">
        <v>10</v>
      </c>
      <c r="B28" s="10">
        <v>22</v>
      </c>
      <c r="C28" s="10" t="s">
        <v>10</v>
      </c>
      <c r="D28" s="9" t="s">
        <v>123</v>
      </c>
      <c r="E28" s="9" t="s">
        <v>38</v>
      </c>
      <c r="F28" s="11">
        <v>0</v>
      </c>
      <c r="G28" s="10">
        <v>4</v>
      </c>
      <c r="H28" s="10">
        <v>0</v>
      </c>
      <c r="I28" s="10">
        <v>25.5</v>
      </c>
      <c r="J28" s="10">
        <v>27</v>
      </c>
      <c r="K28" s="2">
        <f t="shared" si="0"/>
        <v>4</v>
      </c>
      <c r="L28">
        <v>1</v>
      </c>
      <c r="M28" s="3">
        <f t="shared" si="1"/>
        <v>5</v>
      </c>
    </row>
    <row r="29" spans="1:13" ht="15.75" x14ac:dyDescent="0.25">
      <c r="A29" s="10">
        <v>11</v>
      </c>
      <c r="B29" s="10">
        <v>2</v>
      </c>
      <c r="C29" s="10" t="s">
        <v>10</v>
      </c>
      <c r="D29" s="9" t="s">
        <v>81</v>
      </c>
      <c r="E29" s="9" t="s">
        <v>38</v>
      </c>
      <c r="F29" s="11">
        <v>1107</v>
      </c>
      <c r="G29" s="10">
        <v>4</v>
      </c>
      <c r="H29" s="10">
        <v>0</v>
      </c>
      <c r="I29" s="10">
        <v>25</v>
      </c>
      <c r="J29" s="10">
        <v>28</v>
      </c>
      <c r="K29" s="2">
        <f t="shared" si="0"/>
        <v>4</v>
      </c>
      <c r="M29" s="3">
        <f t="shared" si="1"/>
        <v>4</v>
      </c>
    </row>
    <row r="30" spans="1:13" ht="15.75" x14ac:dyDescent="0.25">
      <c r="A30" s="10">
        <v>12</v>
      </c>
      <c r="B30" s="10">
        <v>7</v>
      </c>
      <c r="C30" s="10" t="s">
        <v>218</v>
      </c>
      <c r="D30" s="9" t="s">
        <v>187</v>
      </c>
      <c r="E30" s="9" t="s">
        <v>38</v>
      </c>
      <c r="F30" s="11">
        <v>1016</v>
      </c>
      <c r="G30" s="10">
        <v>4</v>
      </c>
      <c r="H30" s="10">
        <v>0</v>
      </c>
      <c r="I30" s="10">
        <v>21.5</v>
      </c>
      <c r="J30" s="10">
        <v>23.5</v>
      </c>
      <c r="K30" s="2">
        <f t="shared" si="0"/>
        <v>4</v>
      </c>
      <c r="M30" s="3">
        <f t="shared" si="1"/>
        <v>4</v>
      </c>
    </row>
    <row r="31" spans="1:13" ht="15.75" x14ac:dyDescent="0.25">
      <c r="A31" s="10">
        <v>13</v>
      </c>
      <c r="B31" s="10">
        <v>20</v>
      </c>
      <c r="C31" s="10" t="s">
        <v>10</v>
      </c>
      <c r="D31" s="9" t="s">
        <v>196</v>
      </c>
      <c r="E31" s="9" t="s">
        <v>38</v>
      </c>
      <c r="F31" s="11">
        <v>0</v>
      </c>
      <c r="G31" s="10">
        <v>4</v>
      </c>
      <c r="H31" s="10">
        <v>0</v>
      </c>
      <c r="I31" s="10">
        <v>20</v>
      </c>
      <c r="J31" s="10">
        <v>22</v>
      </c>
      <c r="K31" s="2">
        <f t="shared" si="0"/>
        <v>4</v>
      </c>
      <c r="M31" s="3">
        <f t="shared" si="1"/>
        <v>4</v>
      </c>
    </row>
    <row r="32" spans="1:13" ht="15.75" x14ac:dyDescent="0.25">
      <c r="A32" s="10">
        <v>14</v>
      </c>
      <c r="B32" s="10">
        <v>24</v>
      </c>
      <c r="C32" s="10" t="s">
        <v>10</v>
      </c>
      <c r="D32" s="9" t="s">
        <v>211</v>
      </c>
      <c r="E32" s="9" t="s">
        <v>38</v>
      </c>
      <c r="F32" s="11">
        <v>0</v>
      </c>
      <c r="G32" s="10">
        <v>4</v>
      </c>
      <c r="H32" s="10">
        <v>0</v>
      </c>
      <c r="I32" s="10">
        <v>19</v>
      </c>
      <c r="J32" s="10">
        <v>19.5</v>
      </c>
      <c r="K32" s="2">
        <f t="shared" si="0"/>
        <v>4</v>
      </c>
      <c r="M32" s="3">
        <f t="shared" si="1"/>
        <v>4</v>
      </c>
    </row>
    <row r="33" spans="1:13" ht="15.75" x14ac:dyDescent="0.25">
      <c r="A33" s="10">
        <v>15</v>
      </c>
      <c r="B33" s="10">
        <v>19</v>
      </c>
      <c r="C33" s="10" t="s">
        <v>10</v>
      </c>
      <c r="D33" s="9" t="s">
        <v>121</v>
      </c>
      <c r="E33" s="9" t="s">
        <v>38</v>
      </c>
      <c r="F33" s="11">
        <v>0</v>
      </c>
      <c r="G33" s="10">
        <v>3.5</v>
      </c>
      <c r="H33" s="10">
        <v>0</v>
      </c>
      <c r="I33" s="10">
        <v>23.5</v>
      </c>
      <c r="J33" s="10">
        <v>25.5</v>
      </c>
      <c r="K33" s="2">
        <f t="shared" si="0"/>
        <v>3.5</v>
      </c>
      <c r="M33" s="3">
        <f t="shared" si="1"/>
        <v>3.5</v>
      </c>
    </row>
    <row r="34" spans="1:13" ht="15.75" x14ac:dyDescent="0.25">
      <c r="A34" s="10">
        <v>16</v>
      </c>
      <c r="B34" s="10">
        <v>16</v>
      </c>
      <c r="C34" s="10" t="s">
        <v>10</v>
      </c>
      <c r="D34" s="9" t="s">
        <v>246</v>
      </c>
      <c r="E34" s="9" t="s">
        <v>38</v>
      </c>
      <c r="F34" s="11">
        <v>0</v>
      </c>
      <c r="G34" s="10">
        <v>3</v>
      </c>
      <c r="H34" s="10">
        <v>0</v>
      </c>
      <c r="I34" s="10">
        <v>26</v>
      </c>
      <c r="J34" s="10">
        <v>27.5</v>
      </c>
      <c r="K34" s="2">
        <f t="shared" si="0"/>
        <v>3</v>
      </c>
      <c r="M34" s="3">
        <f t="shared" si="1"/>
        <v>3</v>
      </c>
    </row>
    <row r="35" spans="1:13" ht="15.75" x14ac:dyDescent="0.25">
      <c r="A35" s="10">
        <v>17</v>
      </c>
      <c r="B35" s="10">
        <v>15</v>
      </c>
      <c r="C35" s="10" t="s">
        <v>10</v>
      </c>
      <c r="D35" s="9" t="s">
        <v>247</v>
      </c>
      <c r="E35" s="9" t="s">
        <v>38</v>
      </c>
      <c r="F35" s="11">
        <v>0</v>
      </c>
      <c r="G35" s="10">
        <v>3</v>
      </c>
      <c r="H35" s="10">
        <v>0</v>
      </c>
      <c r="I35" s="10">
        <v>22.5</v>
      </c>
      <c r="J35" s="10">
        <v>24.5</v>
      </c>
      <c r="K35" s="2">
        <f t="shared" si="0"/>
        <v>3</v>
      </c>
      <c r="M35" s="3">
        <f t="shared" si="1"/>
        <v>3</v>
      </c>
    </row>
    <row r="36" spans="1:13" ht="15.75" x14ac:dyDescent="0.25">
      <c r="A36" s="10">
        <v>18</v>
      </c>
      <c r="B36" s="10">
        <v>21</v>
      </c>
      <c r="C36" s="10" t="s">
        <v>10</v>
      </c>
      <c r="D36" s="9" t="s">
        <v>248</v>
      </c>
      <c r="E36" s="9" t="s">
        <v>38</v>
      </c>
      <c r="F36" s="11">
        <v>0</v>
      </c>
      <c r="G36" s="10">
        <v>3</v>
      </c>
      <c r="H36" s="10">
        <v>0</v>
      </c>
      <c r="I36" s="10">
        <v>21</v>
      </c>
      <c r="J36" s="10">
        <v>23</v>
      </c>
      <c r="K36" s="2">
        <f t="shared" si="0"/>
        <v>3</v>
      </c>
      <c r="M36" s="3">
        <f t="shared" si="1"/>
        <v>3</v>
      </c>
    </row>
    <row r="37" spans="1:13" ht="15.75" x14ac:dyDescent="0.25">
      <c r="A37" s="10">
        <v>19</v>
      </c>
      <c r="B37" s="10">
        <v>23</v>
      </c>
      <c r="C37" s="10" t="s">
        <v>10</v>
      </c>
      <c r="D37" s="9" t="s">
        <v>249</v>
      </c>
      <c r="E37" s="9" t="s">
        <v>38</v>
      </c>
      <c r="F37" s="11">
        <v>0</v>
      </c>
      <c r="G37" s="10">
        <v>3</v>
      </c>
      <c r="H37" s="10">
        <v>0</v>
      </c>
      <c r="I37" s="10">
        <v>19.5</v>
      </c>
      <c r="J37" s="10">
        <v>21.5</v>
      </c>
      <c r="K37" s="2">
        <f t="shared" si="0"/>
        <v>3</v>
      </c>
      <c r="M37" s="3">
        <f t="shared" si="1"/>
        <v>3</v>
      </c>
    </row>
    <row r="38" spans="1:13" ht="15.75" x14ac:dyDescent="0.25">
      <c r="A38" s="10">
        <v>20</v>
      </c>
      <c r="B38" s="10">
        <v>14</v>
      </c>
      <c r="C38" s="10" t="s">
        <v>10</v>
      </c>
      <c r="D38" s="9" t="s">
        <v>250</v>
      </c>
      <c r="E38" s="9" t="s">
        <v>38</v>
      </c>
      <c r="F38" s="11">
        <v>0</v>
      </c>
      <c r="G38" s="10">
        <v>3</v>
      </c>
      <c r="H38" s="10">
        <v>0</v>
      </c>
      <c r="I38" s="10">
        <v>18.5</v>
      </c>
      <c r="J38" s="10">
        <v>20</v>
      </c>
      <c r="K38" s="2">
        <f t="shared" si="0"/>
        <v>3</v>
      </c>
      <c r="M38" s="3">
        <f t="shared" si="1"/>
        <v>3</v>
      </c>
    </row>
    <row r="39" spans="1:13" ht="15.75" x14ac:dyDescent="0.25">
      <c r="A39" s="10">
        <v>21</v>
      </c>
      <c r="B39" s="10">
        <v>13</v>
      </c>
      <c r="C39" s="10" t="s">
        <v>218</v>
      </c>
      <c r="D39" s="9" t="s">
        <v>198</v>
      </c>
      <c r="E39" s="9" t="s">
        <v>38</v>
      </c>
      <c r="F39" s="11">
        <v>0</v>
      </c>
      <c r="G39" s="10">
        <v>3</v>
      </c>
      <c r="H39" s="10">
        <v>0</v>
      </c>
      <c r="I39" s="10">
        <v>18.5</v>
      </c>
      <c r="J39" s="10">
        <v>19</v>
      </c>
      <c r="K39" s="2">
        <f t="shared" si="0"/>
        <v>3</v>
      </c>
      <c r="M39" s="3">
        <f t="shared" si="1"/>
        <v>3</v>
      </c>
    </row>
    <row r="40" spans="1:13" ht="15.75" x14ac:dyDescent="0.25">
      <c r="A40" s="10">
        <v>22</v>
      </c>
      <c r="B40" s="10">
        <v>17</v>
      </c>
      <c r="C40" s="10" t="s">
        <v>10</v>
      </c>
      <c r="D40" s="9" t="s">
        <v>193</v>
      </c>
      <c r="E40" s="9" t="s">
        <v>38</v>
      </c>
      <c r="F40" s="11">
        <v>0</v>
      </c>
      <c r="G40" s="10">
        <v>2.5</v>
      </c>
      <c r="H40" s="10">
        <v>1</v>
      </c>
      <c r="I40" s="10">
        <v>21</v>
      </c>
      <c r="J40" s="10">
        <v>23</v>
      </c>
      <c r="K40" s="2">
        <f t="shared" si="0"/>
        <v>2.5</v>
      </c>
      <c r="M40" s="3">
        <f t="shared" si="1"/>
        <v>2.5</v>
      </c>
    </row>
    <row r="41" spans="1:13" ht="15.75" x14ac:dyDescent="0.25">
      <c r="A41" s="10">
        <v>23</v>
      </c>
      <c r="B41" s="10">
        <v>26</v>
      </c>
      <c r="C41" s="10" t="s">
        <v>10</v>
      </c>
      <c r="D41" s="9" t="s">
        <v>251</v>
      </c>
      <c r="E41" s="9" t="s">
        <v>38</v>
      </c>
      <c r="F41" s="11">
        <v>0</v>
      </c>
      <c r="G41" s="10">
        <v>2.5</v>
      </c>
      <c r="H41" s="10">
        <v>0</v>
      </c>
      <c r="I41" s="10">
        <v>18</v>
      </c>
      <c r="J41" s="10">
        <v>18.5</v>
      </c>
      <c r="K41" s="2">
        <f t="shared" si="0"/>
        <v>2.5</v>
      </c>
      <c r="M41" s="3">
        <f t="shared" si="1"/>
        <v>2.5</v>
      </c>
    </row>
    <row r="42" spans="1:13" ht="15.75" x14ac:dyDescent="0.25">
      <c r="A42" s="10">
        <v>24</v>
      </c>
      <c r="B42" s="10">
        <v>18</v>
      </c>
      <c r="C42" s="10" t="s">
        <v>10</v>
      </c>
      <c r="D42" s="9" t="s">
        <v>252</v>
      </c>
      <c r="E42" s="9" t="s">
        <v>38</v>
      </c>
      <c r="F42" s="11">
        <v>0</v>
      </c>
      <c r="G42" s="10">
        <v>2</v>
      </c>
      <c r="H42" s="10">
        <v>0</v>
      </c>
      <c r="I42" s="10">
        <v>21</v>
      </c>
      <c r="J42" s="10">
        <v>21.5</v>
      </c>
      <c r="K42" s="2">
        <f t="shared" si="0"/>
        <v>2</v>
      </c>
      <c r="M42" s="3">
        <f t="shared" si="1"/>
        <v>2</v>
      </c>
    </row>
    <row r="43" spans="1:13" ht="15.75" x14ac:dyDescent="0.25">
      <c r="A43" s="10">
        <v>25</v>
      </c>
      <c r="B43" s="10">
        <v>10</v>
      </c>
      <c r="C43" s="10" t="s">
        <v>218</v>
      </c>
      <c r="D43" s="9" t="s">
        <v>215</v>
      </c>
      <c r="E43" s="9" t="s">
        <v>38</v>
      </c>
      <c r="F43" s="11">
        <v>0</v>
      </c>
      <c r="G43" s="10">
        <v>2</v>
      </c>
      <c r="H43" s="10">
        <v>0</v>
      </c>
      <c r="I43" s="10">
        <v>17.5</v>
      </c>
      <c r="J43" s="10">
        <v>19</v>
      </c>
      <c r="K43" s="2">
        <f t="shared" si="0"/>
        <v>2</v>
      </c>
      <c r="M43" s="3">
        <f t="shared" si="1"/>
        <v>2</v>
      </c>
    </row>
    <row r="44" spans="1:13" ht="15.75" x14ac:dyDescent="0.25">
      <c r="A44" s="10">
        <v>26</v>
      </c>
      <c r="B44" s="10">
        <v>9</v>
      </c>
      <c r="C44" s="10" t="s">
        <v>218</v>
      </c>
      <c r="D44" s="9" t="s">
        <v>253</v>
      </c>
      <c r="E44" s="9" t="s">
        <v>38</v>
      </c>
      <c r="F44" s="11">
        <v>0</v>
      </c>
      <c r="G44" s="10">
        <v>2</v>
      </c>
      <c r="H44" s="10">
        <v>0</v>
      </c>
      <c r="I44" s="10">
        <v>14.5</v>
      </c>
      <c r="J44" s="10">
        <v>15</v>
      </c>
      <c r="K44" s="2">
        <f t="shared" si="0"/>
        <v>2</v>
      </c>
      <c r="M44" s="3">
        <f t="shared" si="1"/>
        <v>2</v>
      </c>
    </row>
    <row r="45" spans="1:13" ht="15.75" x14ac:dyDescent="0.25">
      <c r="A45" s="10">
        <v>27</v>
      </c>
      <c r="B45" s="10">
        <v>12</v>
      </c>
      <c r="C45" s="10" t="s">
        <v>10</v>
      </c>
      <c r="D45" s="9" t="s">
        <v>216</v>
      </c>
      <c r="E45" s="9" t="s">
        <v>38</v>
      </c>
      <c r="F45" s="11">
        <v>0</v>
      </c>
      <c r="G45" s="10">
        <v>1</v>
      </c>
      <c r="H45" s="10">
        <v>0</v>
      </c>
      <c r="I45" s="10">
        <v>16.5</v>
      </c>
      <c r="J45" s="10">
        <v>18</v>
      </c>
      <c r="K45" s="2">
        <f t="shared" si="0"/>
        <v>1</v>
      </c>
      <c r="M45" s="3">
        <f t="shared" si="1"/>
        <v>1</v>
      </c>
    </row>
    <row r="47" spans="1:13" x14ac:dyDescent="0.25">
      <c r="A47" s="5" t="s">
        <v>13</v>
      </c>
    </row>
    <row r="48" spans="1:13" x14ac:dyDescent="0.25">
      <c r="A48" s="8" t="s">
        <v>254</v>
      </c>
    </row>
    <row r="49" spans="1:1" x14ac:dyDescent="0.25">
      <c r="A49" s="8" t="s">
        <v>255</v>
      </c>
    </row>
    <row r="50" spans="1:1" x14ac:dyDescent="0.25">
      <c r="A50" s="8" t="s">
        <v>256</v>
      </c>
    </row>
    <row r="52" spans="1:1" x14ac:dyDescent="0.25">
      <c r="A52" s="7" t="s">
        <v>257</v>
      </c>
    </row>
    <row r="53" spans="1:1" x14ac:dyDescent="0.25">
      <c r="A53" s="6" t="s">
        <v>14</v>
      </c>
    </row>
  </sheetData>
  <hyperlinks>
    <hyperlink ref="A52:J52" r:id="rId1" display="Všechny detaily tohoto turnaje naleznete pod  http://chess-results.com/tnr1052863.aspx?lan=5" xr:uid="{00000000-0004-0000-0000-000000000000}"/>
    <hyperlink ref="A53:J53" r:id="rId2" display="Chess-Tournament-Results-Server: Chess-Results" xr:uid="{00000000-0004-0000-0000-000001000000}"/>
    <hyperlink ref="A1:J1" r:id="rId3" display="Z turnajové databáze Chess-results http://chess-results.com" xr:uid="{00000000-0004-0000-0000-000002000000}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83FBF-BF9B-4D5B-A0C5-5332D4CFA6B0}">
  <dimension ref="A1:N70"/>
  <sheetViews>
    <sheetView workbookViewId="0">
      <selection activeCell="D6" sqref="D6"/>
    </sheetView>
  </sheetViews>
  <sheetFormatPr defaultRowHeight="15" x14ac:dyDescent="0.25"/>
  <cols>
    <col min="3" max="3" width="4.140625" bestFit="1" customWidth="1"/>
    <col min="4" max="4" width="24.28515625" bestFit="1" customWidth="1"/>
    <col min="7" max="7" width="23.85546875" bestFit="1" customWidth="1"/>
    <col min="12" max="12" width="13.85546875" bestFit="1" customWidth="1"/>
    <col min="13" max="13" width="16.7109375" bestFit="1" customWidth="1"/>
    <col min="14" max="14" width="12.140625" bestFit="1" customWidth="1"/>
  </cols>
  <sheetData>
    <row r="1" spans="1:14" x14ac:dyDescent="0.25">
      <c r="A1" s="6" t="s">
        <v>0</v>
      </c>
    </row>
    <row r="2" spans="1:14" x14ac:dyDescent="0.25">
      <c r="A2" s="5" t="s">
        <v>296</v>
      </c>
    </row>
    <row r="3" spans="1:14" x14ac:dyDescent="0.25">
      <c r="A3" s="32" t="s">
        <v>297</v>
      </c>
    </row>
    <row r="4" spans="1:14" x14ac:dyDescent="0.25">
      <c r="A4" s="5" t="s">
        <v>18</v>
      </c>
    </row>
    <row r="5" spans="1:14" ht="15.75" x14ac:dyDescent="0.25">
      <c r="A5" s="13" t="s">
        <v>1</v>
      </c>
      <c r="B5" s="13" t="s">
        <v>2</v>
      </c>
      <c r="C5" s="13" t="s">
        <v>4</v>
      </c>
      <c r="D5" s="12" t="s">
        <v>3</v>
      </c>
      <c r="E5" s="12" t="s">
        <v>36</v>
      </c>
      <c r="F5" s="14" t="s">
        <v>37</v>
      </c>
      <c r="G5" s="12" t="s">
        <v>6</v>
      </c>
      <c r="H5" s="13" t="s">
        <v>7</v>
      </c>
      <c r="I5" s="13" t="s">
        <v>8</v>
      </c>
      <c r="J5" s="13" t="s">
        <v>9</v>
      </c>
      <c r="K5" s="13" t="s">
        <v>21</v>
      </c>
      <c r="L5" s="4" t="s">
        <v>17</v>
      </c>
      <c r="M5" s="4" t="s">
        <v>15</v>
      </c>
      <c r="N5" s="4" t="s">
        <v>16</v>
      </c>
    </row>
    <row r="6" spans="1:14" ht="15.75" x14ac:dyDescent="0.25">
      <c r="A6" s="10">
        <v>1</v>
      </c>
      <c r="B6" s="10">
        <v>3</v>
      </c>
      <c r="C6" s="10" t="s">
        <v>10</v>
      </c>
      <c r="D6" s="9" t="s">
        <v>50</v>
      </c>
      <c r="E6" s="9" t="s">
        <v>38</v>
      </c>
      <c r="F6" s="11">
        <v>1077</v>
      </c>
      <c r="G6" s="9" t="s">
        <v>22</v>
      </c>
      <c r="H6" s="10">
        <v>6</v>
      </c>
      <c r="I6" s="10">
        <v>0</v>
      </c>
      <c r="J6" s="10">
        <v>30</v>
      </c>
      <c r="K6" s="10">
        <v>33</v>
      </c>
      <c r="L6" s="2">
        <f>H6</f>
        <v>6</v>
      </c>
      <c r="M6">
        <v>20</v>
      </c>
      <c r="N6" s="3">
        <f>L6+M6</f>
        <v>26</v>
      </c>
    </row>
    <row r="7" spans="1:14" ht="15.75" x14ac:dyDescent="0.25">
      <c r="A7" s="10">
        <v>2</v>
      </c>
      <c r="B7" s="10">
        <v>5</v>
      </c>
      <c r="C7" s="10" t="s">
        <v>10</v>
      </c>
      <c r="D7" s="9" t="s">
        <v>298</v>
      </c>
      <c r="E7" s="9" t="s">
        <v>38</v>
      </c>
      <c r="F7" s="11">
        <v>1042</v>
      </c>
      <c r="G7" s="9" t="s">
        <v>12</v>
      </c>
      <c r="H7" s="10">
        <v>6</v>
      </c>
      <c r="I7" s="10">
        <v>0</v>
      </c>
      <c r="J7" s="10">
        <v>29</v>
      </c>
      <c r="K7" s="10">
        <v>32</v>
      </c>
      <c r="L7" s="2">
        <f t="shared" ref="L7:L20" si="0">H7</f>
        <v>6</v>
      </c>
      <c r="M7">
        <v>15</v>
      </c>
      <c r="N7" s="3">
        <f t="shared" ref="N7:N20" si="1">L7+M7</f>
        <v>21</v>
      </c>
    </row>
    <row r="8" spans="1:14" ht="15.75" x14ac:dyDescent="0.25">
      <c r="A8" s="10">
        <v>3</v>
      </c>
      <c r="B8" s="10">
        <v>4</v>
      </c>
      <c r="C8" s="10" t="s">
        <v>10</v>
      </c>
      <c r="D8" s="9" t="s">
        <v>204</v>
      </c>
      <c r="E8" s="9" t="s">
        <v>38</v>
      </c>
      <c r="F8" s="11">
        <v>1052</v>
      </c>
      <c r="G8" s="9" t="s">
        <v>25</v>
      </c>
      <c r="H8" s="10">
        <v>6</v>
      </c>
      <c r="I8" s="10">
        <v>0</v>
      </c>
      <c r="J8" s="10">
        <v>28.5</v>
      </c>
      <c r="K8" s="10">
        <v>31.5</v>
      </c>
      <c r="L8" s="2">
        <f t="shared" si="0"/>
        <v>6</v>
      </c>
      <c r="M8">
        <v>12</v>
      </c>
      <c r="N8" s="3">
        <f t="shared" si="1"/>
        <v>18</v>
      </c>
    </row>
    <row r="9" spans="1:14" ht="15.75" x14ac:dyDescent="0.25">
      <c r="A9" s="10">
        <v>4</v>
      </c>
      <c r="B9" s="10">
        <v>17</v>
      </c>
      <c r="C9" s="10" t="s">
        <v>10</v>
      </c>
      <c r="D9" s="9" t="s">
        <v>299</v>
      </c>
      <c r="E9" s="9" t="s">
        <v>38</v>
      </c>
      <c r="F9" s="11">
        <v>0</v>
      </c>
      <c r="G9" s="9" t="s">
        <v>22</v>
      </c>
      <c r="H9" s="10">
        <v>6</v>
      </c>
      <c r="I9" s="10">
        <v>0</v>
      </c>
      <c r="J9" s="10">
        <v>27.5</v>
      </c>
      <c r="K9" s="10">
        <v>30.5</v>
      </c>
      <c r="L9" s="2">
        <f t="shared" si="0"/>
        <v>6</v>
      </c>
      <c r="M9">
        <v>10</v>
      </c>
      <c r="N9" s="3">
        <f t="shared" si="1"/>
        <v>16</v>
      </c>
    </row>
    <row r="10" spans="1:14" ht="15.75" x14ac:dyDescent="0.25">
      <c r="A10" s="10">
        <v>5</v>
      </c>
      <c r="B10" s="10">
        <v>6</v>
      </c>
      <c r="C10" s="10" t="s">
        <v>10</v>
      </c>
      <c r="D10" s="9" t="s">
        <v>125</v>
      </c>
      <c r="E10" s="9" t="s">
        <v>38</v>
      </c>
      <c r="F10" s="11">
        <v>1032</v>
      </c>
      <c r="G10" s="9" t="s">
        <v>25</v>
      </c>
      <c r="H10" s="10">
        <v>5</v>
      </c>
      <c r="I10" s="10">
        <v>0</v>
      </c>
      <c r="J10" s="10">
        <v>31</v>
      </c>
      <c r="K10" s="10">
        <v>34</v>
      </c>
      <c r="L10" s="2">
        <f t="shared" si="0"/>
        <v>5</v>
      </c>
      <c r="M10">
        <v>8</v>
      </c>
      <c r="N10" s="3">
        <f t="shared" si="1"/>
        <v>13</v>
      </c>
    </row>
    <row r="11" spans="1:14" ht="15.75" x14ac:dyDescent="0.25">
      <c r="A11" s="10">
        <v>6</v>
      </c>
      <c r="B11" s="10">
        <v>56</v>
      </c>
      <c r="C11" s="10" t="s">
        <v>218</v>
      </c>
      <c r="D11" s="9" t="s">
        <v>187</v>
      </c>
      <c r="E11" s="9" t="s">
        <v>38</v>
      </c>
      <c r="F11" s="11">
        <v>0</v>
      </c>
      <c r="G11" s="9" t="s">
        <v>22</v>
      </c>
      <c r="H11" s="10">
        <v>5</v>
      </c>
      <c r="I11" s="10">
        <v>0</v>
      </c>
      <c r="J11" s="10">
        <v>29</v>
      </c>
      <c r="K11" s="10">
        <v>33</v>
      </c>
      <c r="L11" s="2">
        <f t="shared" si="0"/>
        <v>5</v>
      </c>
      <c r="M11">
        <v>6</v>
      </c>
      <c r="N11" s="3">
        <f t="shared" si="1"/>
        <v>11</v>
      </c>
    </row>
    <row r="12" spans="1:14" ht="15.75" x14ac:dyDescent="0.25">
      <c r="A12" s="10">
        <v>7</v>
      </c>
      <c r="B12" s="10">
        <v>31</v>
      </c>
      <c r="C12" s="10" t="s">
        <v>10</v>
      </c>
      <c r="D12" s="9" t="s">
        <v>196</v>
      </c>
      <c r="E12" s="9" t="s">
        <v>38</v>
      </c>
      <c r="F12" s="11">
        <v>0</v>
      </c>
      <c r="G12" s="9" t="s">
        <v>224</v>
      </c>
      <c r="H12" s="10">
        <v>5</v>
      </c>
      <c r="I12" s="10">
        <v>0</v>
      </c>
      <c r="J12" s="10">
        <v>28</v>
      </c>
      <c r="K12" s="10">
        <v>31</v>
      </c>
      <c r="L12" s="2">
        <f t="shared" si="0"/>
        <v>5</v>
      </c>
      <c r="M12">
        <v>4</v>
      </c>
      <c r="N12" s="3">
        <f t="shared" si="1"/>
        <v>9</v>
      </c>
    </row>
    <row r="13" spans="1:14" ht="15.75" x14ac:dyDescent="0.25">
      <c r="A13" s="10">
        <v>8</v>
      </c>
      <c r="B13" s="10">
        <v>2</v>
      </c>
      <c r="C13" s="10" t="s">
        <v>10</v>
      </c>
      <c r="D13" s="9" t="s">
        <v>78</v>
      </c>
      <c r="E13" s="9" t="s">
        <v>38</v>
      </c>
      <c r="F13" s="11">
        <v>1098</v>
      </c>
      <c r="G13" s="9" t="s">
        <v>11</v>
      </c>
      <c r="H13" s="10">
        <v>5</v>
      </c>
      <c r="I13" s="10">
        <v>0</v>
      </c>
      <c r="J13" s="10">
        <v>27</v>
      </c>
      <c r="K13" s="10">
        <v>30</v>
      </c>
      <c r="L13" s="2">
        <f t="shared" si="0"/>
        <v>5</v>
      </c>
      <c r="M13">
        <v>3</v>
      </c>
      <c r="N13" s="3">
        <f t="shared" si="1"/>
        <v>8</v>
      </c>
    </row>
    <row r="14" spans="1:14" ht="15.75" x14ac:dyDescent="0.25">
      <c r="A14" s="10">
        <v>9</v>
      </c>
      <c r="B14" s="10">
        <v>14</v>
      </c>
      <c r="C14" s="10" t="s">
        <v>218</v>
      </c>
      <c r="D14" s="9" t="s">
        <v>194</v>
      </c>
      <c r="E14" s="9" t="s">
        <v>38</v>
      </c>
      <c r="F14" s="11">
        <v>0</v>
      </c>
      <c r="G14" s="9" t="s">
        <v>24</v>
      </c>
      <c r="H14" s="10">
        <v>5</v>
      </c>
      <c r="I14" s="10">
        <v>0</v>
      </c>
      <c r="J14" s="10">
        <v>25.5</v>
      </c>
      <c r="K14" s="10">
        <v>27.5</v>
      </c>
      <c r="L14" s="2">
        <f t="shared" si="0"/>
        <v>5</v>
      </c>
      <c r="M14">
        <v>2</v>
      </c>
      <c r="N14" s="3">
        <f t="shared" si="1"/>
        <v>7</v>
      </c>
    </row>
    <row r="15" spans="1:14" ht="15.75" x14ac:dyDescent="0.25">
      <c r="A15" s="10">
        <v>10</v>
      </c>
      <c r="B15" s="10">
        <v>45</v>
      </c>
      <c r="C15" s="10" t="s">
        <v>10</v>
      </c>
      <c r="D15" s="9" t="s">
        <v>300</v>
      </c>
      <c r="E15" s="9" t="s">
        <v>38</v>
      </c>
      <c r="F15" s="11">
        <v>0</v>
      </c>
      <c r="G15" s="9" t="s">
        <v>22</v>
      </c>
      <c r="H15" s="10">
        <v>5</v>
      </c>
      <c r="I15" s="10">
        <v>0</v>
      </c>
      <c r="J15" s="10">
        <v>25.5</v>
      </c>
      <c r="K15" s="10">
        <v>27.5</v>
      </c>
      <c r="L15" s="2">
        <f t="shared" si="0"/>
        <v>5</v>
      </c>
      <c r="M15">
        <v>1</v>
      </c>
      <c r="N15" s="3">
        <f t="shared" si="1"/>
        <v>6</v>
      </c>
    </row>
    <row r="16" spans="1:14" ht="15.75" x14ac:dyDescent="0.25">
      <c r="A16" s="10">
        <v>11</v>
      </c>
      <c r="B16" s="10">
        <v>15</v>
      </c>
      <c r="C16" s="10" t="s">
        <v>218</v>
      </c>
      <c r="D16" s="9" t="s">
        <v>198</v>
      </c>
      <c r="E16" s="9" t="s">
        <v>38</v>
      </c>
      <c r="F16" s="11">
        <v>0</v>
      </c>
      <c r="G16" s="9" t="s">
        <v>22</v>
      </c>
      <c r="H16" s="10">
        <v>5</v>
      </c>
      <c r="I16" s="10">
        <v>0</v>
      </c>
      <c r="J16" s="10">
        <v>25</v>
      </c>
      <c r="K16" s="10">
        <v>28</v>
      </c>
      <c r="L16" s="2">
        <f t="shared" si="0"/>
        <v>5</v>
      </c>
      <c r="N16" s="3">
        <f t="shared" si="1"/>
        <v>5</v>
      </c>
    </row>
    <row r="17" spans="1:14" ht="15.75" x14ac:dyDescent="0.25">
      <c r="A17" s="10">
        <v>12</v>
      </c>
      <c r="B17" s="10">
        <v>8</v>
      </c>
      <c r="C17" s="10" t="s">
        <v>10</v>
      </c>
      <c r="D17" s="9" t="s">
        <v>301</v>
      </c>
      <c r="E17" s="9" t="s">
        <v>38</v>
      </c>
      <c r="F17" s="11">
        <v>1020</v>
      </c>
      <c r="G17" s="9" t="s">
        <v>22</v>
      </c>
      <c r="H17" s="10">
        <v>4.5</v>
      </c>
      <c r="I17" s="10">
        <v>0</v>
      </c>
      <c r="J17" s="10">
        <v>25</v>
      </c>
      <c r="K17" s="10">
        <v>28</v>
      </c>
      <c r="L17" s="2">
        <f t="shared" si="0"/>
        <v>4.5</v>
      </c>
      <c r="N17" s="3">
        <f t="shared" si="1"/>
        <v>4.5</v>
      </c>
    </row>
    <row r="18" spans="1:14" ht="15.75" x14ac:dyDescent="0.25">
      <c r="A18" s="10">
        <v>13</v>
      </c>
      <c r="B18" s="10">
        <v>48</v>
      </c>
      <c r="C18" s="10" t="s">
        <v>10</v>
      </c>
      <c r="D18" s="9" t="s">
        <v>302</v>
      </c>
      <c r="E18" s="9" t="s">
        <v>38</v>
      </c>
      <c r="F18" s="11">
        <v>0</v>
      </c>
      <c r="G18" s="9" t="s">
        <v>22</v>
      </c>
      <c r="H18" s="10">
        <v>4.5</v>
      </c>
      <c r="I18" s="10">
        <v>0</v>
      </c>
      <c r="J18" s="10">
        <v>25</v>
      </c>
      <c r="K18" s="10">
        <v>27.5</v>
      </c>
      <c r="L18" s="2">
        <f t="shared" si="0"/>
        <v>4.5</v>
      </c>
      <c r="N18" s="3">
        <f t="shared" si="1"/>
        <v>4.5</v>
      </c>
    </row>
    <row r="19" spans="1:14" ht="15.75" x14ac:dyDescent="0.25">
      <c r="A19" s="10">
        <v>14</v>
      </c>
      <c r="B19" s="10">
        <v>46</v>
      </c>
      <c r="C19" s="10" t="s">
        <v>10</v>
      </c>
      <c r="D19" s="9" t="s">
        <v>303</v>
      </c>
      <c r="E19" s="9" t="s">
        <v>38</v>
      </c>
      <c r="F19" s="11">
        <v>0</v>
      </c>
      <c r="G19" s="9" t="s">
        <v>22</v>
      </c>
      <c r="H19" s="10">
        <v>4.5</v>
      </c>
      <c r="I19" s="10">
        <v>0</v>
      </c>
      <c r="J19" s="10">
        <v>23</v>
      </c>
      <c r="K19" s="10">
        <v>26</v>
      </c>
      <c r="L19" s="2">
        <f t="shared" si="0"/>
        <v>4.5</v>
      </c>
      <c r="N19" s="3">
        <f t="shared" si="1"/>
        <v>4.5</v>
      </c>
    </row>
    <row r="20" spans="1:14" ht="15.75" x14ac:dyDescent="0.25">
      <c r="A20" s="10">
        <v>15</v>
      </c>
      <c r="B20" s="10">
        <v>40</v>
      </c>
      <c r="C20" s="10" t="s">
        <v>10</v>
      </c>
      <c r="D20" s="9" t="s">
        <v>304</v>
      </c>
      <c r="E20" s="9" t="s">
        <v>38</v>
      </c>
      <c r="F20" s="11">
        <v>0</v>
      </c>
      <c r="G20" s="9" t="s">
        <v>25</v>
      </c>
      <c r="H20" s="10">
        <v>4.5</v>
      </c>
      <c r="I20" s="10">
        <v>0</v>
      </c>
      <c r="J20" s="10">
        <v>22.5</v>
      </c>
      <c r="K20" s="10">
        <v>24.5</v>
      </c>
      <c r="L20" s="2">
        <f t="shared" si="0"/>
        <v>4.5</v>
      </c>
      <c r="N20" s="3">
        <f t="shared" si="1"/>
        <v>4.5</v>
      </c>
    </row>
    <row r="21" spans="1:14" ht="15.75" x14ac:dyDescent="0.25">
      <c r="A21" s="10">
        <v>16</v>
      </c>
      <c r="B21" s="10">
        <v>55</v>
      </c>
      <c r="C21" s="10" t="s">
        <v>10</v>
      </c>
      <c r="D21" s="9" t="s">
        <v>195</v>
      </c>
      <c r="E21" s="9" t="s">
        <v>38</v>
      </c>
      <c r="F21" s="11">
        <v>0</v>
      </c>
      <c r="G21" s="9" t="s">
        <v>25</v>
      </c>
      <c r="H21" s="10">
        <v>4</v>
      </c>
      <c r="I21" s="10">
        <v>0</v>
      </c>
      <c r="J21" s="10">
        <v>28.5</v>
      </c>
      <c r="K21" s="10">
        <v>31.5</v>
      </c>
      <c r="L21" s="2">
        <f t="shared" ref="L21:L62" si="2">H21</f>
        <v>4</v>
      </c>
      <c r="N21" s="3">
        <f t="shared" ref="N21:N62" si="3">L21+M21</f>
        <v>4</v>
      </c>
    </row>
    <row r="22" spans="1:14" ht="15.75" x14ac:dyDescent="0.25">
      <c r="A22" s="10">
        <v>17</v>
      </c>
      <c r="B22" s="10">
        <v>24</v>
      </c>
      <c r="C22" s="10" t="s">
        <v>10</v>
      </c>
      <c r="D22" s="9" t="s">
        <v>305</v>
      </c>
      <c r="E22" s="9" t="s">
        <v>38</v>
      </c>
      <c r="F22" s="11">
        <v>0</v>
      </c>
      <c r="G22" s="9" t="s">
        <v>23</v>
      </c>
      <c r="H22" s="10">
        <v>4</v>
      </c>
      <c r="I22" s="10">
        <v>0</v>
      </c>
      <c r="J22" s="10">
        <v>26</v>
      </c>
      <c r="K22" s="10">
        <v>28</v>
      </c>
      <c r="L22" s="2">
        <f t="shared" si="2"/>
        <v>4</v>
      </c>
      <c r="N22" s="3">
        <f t="shared" si="3"/>
        <v>4</v>
      </c>
    </row>
    <row r="23" spans="1:14" ht="15.75" x14ac:dyDescent="0.25">
      <c r="A23" s="10">
        <v>18</v>
      </c>
      <c r="B23" s="10">
        <v>10</v>
      </c>
      <c r="C23" s="10" t="s">
        <v>10</v>
      </c>
      <c r="D23" s="9" t="s">
        <v>121</v>
      </c>
      <c r="E23" s="9" t="s">
        <v>38</v>
      </c>
      <c r="F23" s="11">
        <v>1005</v>
      </c>
      <c r="G23" s="9" t="s">
        <v>23</v>
      </c>
      <c r="H23" s="10">
        <v>4</v>
      </c>
      <c r="I23" s="10">
        <v>0</v>
      </c>
      <c r="J23" s="10">
        <v>26</v>
      </c>
      <c r="K23" s="10">
        <v>28</v>
      </c>
      <c r="L23" s="2">
        <f t="shared" si="2"/>
        <v>4</v>
      </c>
      <c r="N23" s="3">
        <f t="shared" si="3"/>
        <v>4</v>
      </c>
    </row>
    <row r="24" spans="1:14" ht="15.75" x14ac:dyDescent="0.25">
      <c r="A24" s="10">
        <v>19</v>
      </c>
      <c r="B24" s="10">
        <v>39</v>
      </c>
      <c r="C24" s="10" t="s">
        <v>10</v>
      </c>
      <c r="D24" s="9" t="s">
        <v>306</v>
      </c>
      <c r="E24" s="9" t="s">
        <v>38</v>
      </c>
      <c r="F24" s="11">
        <v>0</v>
      </c>
      <c r="G24" s="9" t="s">
        <v>25</v>
      </c>
      <c r="H24" s="10">
        <v>4</v>
      </c>
      <c r="I24" s="10">
        <v>0</v>
      </c>
      <c r="J24" s="10">
        <v>25</v>
      </c>
      <c r="K24" s="10">
        <v>27</v>
      </c>
      <c r="L24" s="2">
        <f t="shared" si="2"/>
        <v>4</v>
      </c>
      <c r="N24" s="3">
        <f t="shared" si="3"/>
        <v>4</v>
      </c>
    </row>
    <row r="25" spans="1:14" ht="15.75" x14ac:dyDescent="0.25">
      <c r="A25" s="10">
        <v>20</v>
      </c>
      <c r="B25" s="10">
        <v>21</v>
      </c>
      <c r="C25" s="10" t="s">
        <v>10</v>
      </c>
      <c r="D25" s="9" t="s">
        <v>247</v>
      </c>
      <c r="E25" s="9" t="s">
        <v>38</v>
      </c>
      <c r="F25" s="11">
        <v>0</v>
      </c>
      <c r="G25" s="9" t="s">
        <v>25</v>
      </c>
      <c r="H25" s="10">
        <v>4</v>
      </c>
      <c r="I25" s="10">
        <v>0</v>
      </c>
      <c r="J25" s="10">
        <v>24</v>
      </c>
      <c r="K25" s="10">
        <v>27</v>
      </c>
      <c r="L25" s="2">
        <f t="shared" si="2"/>
        <v>4</v>
      </c>
      <c r="N25" s="3">
        <f t="shared" si="3"/>
        <v>4</v>
      </c>
    </row>
    <row r="26" spans="1:14" ht="15.75" x14ac:dyDescent="0.25">
      <c r="A26" s="10">
        <v>21</v>
      </c>
      <c r="B26" s="10">
        <v>33</v>
      </c>
      <c r="C26" s="10" t="s">
        <v>10</v>
      </c>
      <c r="D26" s="9" t="s">
        <v>248</v>
      </c>
      <c r="E26" s="9" t="s">
        <v>38</v>
      </c>
      <c r="F26" s="11">
        <v>0</v>
      </c>
      <c r="G26" s="9" t="s">
        <v>23</v>
      </c>
      <c r="H26" s="10">
        <v>4</v>
      </c>
      <c r="I26" s="10">
        <v>0</v>
      </c>
      <c r="J26" s="10">
        <v>24</v>
      </c>
      <c r="K26" s="10">
        <v>25</v>
      </c>
      <c r="L26" s="2">
        <f t="shared" si="2"/>
        <v>4</v>
      </c>
      <c r="N26" s="3">
        <f t="shared" si="3"/>
        <v>4</v>
      </c>
    </row>
    <row r="27" spans="1:14" ht="15.75" x14ac:dyDescent="0.25">
      <c r="A27" s="10">
        <v>22</v>
      </c>
      <c r="B27" s="10">
        <v>18</v>
      </c>
      <c r="C27" s="10" t="s">
        <v>10</v>
      </c>
      <c r="D27" s="9" t="s">
        <v>250</v>
      </c>
      <c r="E27" s="9" t="s">
        <v>38</v>
      </c>
      <c r="F27" s="11">
        <v>0</v>
      </c>
      <c r="G27" s="9" t="s">
        <v>25</v>
      </c>
      <c r="H27" s="10">
        <v>4</v>
      </c>
      <c r="I27" s="10">
        <v>0</v>
      </c>
      <c r="J27" s="10">
        <v>23</v>
      </c>
      <c r="K27" s="10">
        <v>26</v>
      </c>
      <c r="L27" s="2">
        <f t="shared" si="2"/>
        <v>4</v>
      </c>
      <c r="N27" s="3">
        <f t="shared" si="3"/>
        <v>4</v>
      </c>
    </row>
    <row r="28" spans="1:14" ht="15.75" x14ac:dyDescent="0.25">
      <c r="A28" s="10">
        <v>23</v>
      </c>
      <c r="B28" s="10">
        <v>44</v>
      </c>
      <c r="C28" s="10" t="s">
        <v>10</v>
      </c>
      <c r="D28" s="9" t="s">
        <v>128</v>
      </c>
      <c r="E28" s="9" t="s">
        <v>38</v>
      </c>
      <c r="F28" s="11">
        <v>0</v>
      </c>
      <c r="G28" s="9" t="s">
        <v>25</v>
      </c>
      <c r="H28" s="10">
        <v>4</v>
      </c>
      <c r="I28" s="10">
        <v>0</v>
      </c>
      <c r="J28" s="10">
        <v>22</v>
      </c>
      <c r="K28" s="10">
        <v>24.5</v>
      </c>
      <c r="L28" s="2">
        <f t="shared" si="2"/>
        <v>4</v>
      </c>
      <c r="N28" s="3">
        <f t="shared" si="3"/>
        <v>4</v>
      </c>
    </row>
    <row r="29" spans="1:14" ht="15.75" x14ac:dyDescent="0.25">
      <c r="A29" s="10">
        <v>24</v>
      </c>
      <c r="B29" s="10">
        <v>49</v>
      </c>
      <c r="C29" s="10" t="s">
        <v>218</v>
      </c>
      <c r="D29" s="9" t="s">
        <v>307</v>
      </c>
      <c r="E29" s="9" t="s">
        <v>38</v>
      </c>
      <c r="F29" s="11">
        <v>0</v>
      </c>
      <c r="G29" s="9" t="s">
        <v>25</v>
      </c>
      <c r="H29" s="10">
        <v>4</v>
      </c>
      <c r="I29" s="10">
        <v>0</v>
      </c>
      <c r="J29" s="10">
        <v>22</v>
      </c>
      <c r="K29" s="10">
        <v>24</v>
      </c>
      <c r="L29" s="2">
        <f t="shared" si="2"/>
        <v>4</v>
      </c>
      <c r="N29" s="3">
        <f t="shared" si="3"/>
        <v>4</v>
      </c>
    </row>
    <row r="30" spans="1:14" ht="15.75" x14ac:dyDescent="0.25">
      <c r="A30" s="10">
        <v>25</v>
      </c>
      <c r="B30" s="10">
        <v>28</v>
      </c>
      <c r="C30" s="10" t="s">
        <v>10</v>
      </c>
      <c r="D30" s="9" t="s">
        <v>127</v>
      </c>
      <c r="E30" s="9" t="s">
        <v>38</v>
      </c>
      <c r="F30" s="11">
        <v>0</v>
      </c>
      <c r="G30" s="9" t="s">
        <v>25</v>
      </c>
      <c r="H30" s="10">
        <v>4</v>
      </c>
      <c r="I30" s="10">
        <v>0</v>
      </c>
      <c r="J30" s="10">
        <v>22</v>
      </c>
      <c r="K30" s="10">
        <v>24</v>
      </c>
      <c r="L30" s="2">
        <f t="shared" si="2"/>
        <v>4</v>
      </c>
      <c r="N30" s="3">
        <f t="shared" si="3"/>
        <v>4</v>
      </c>
    </row>
    <row r="31" spans="1:14" ht="15.75" x14ac:dyDescent="0.25">
      <c r="A31" s="10">
        <v>26</v>
      </c>
      <c r="B31" s="10">
        <v>36</v>
      </c>
      <c r="C31" s="10" t="s">
        <v>10</v>
      </c>
      <c r="D31" s="9" t="s">
        <v>123</v>
      </c>
      <c r="E31" s="9" t="s">
        <v>38</v>
      </c>
      <c r="F31" s="11">
        <v>0</v>
      </c>
      <c r="G31" s="9" t="s">
        <v>12</v>
      </c>
      <c r="H31" s="10">
        <v>4</v>
      </c>
      <c r="I31" s="10">
        <v>0</v>
      </c>
      <c r="J31" s="10">
        <v>21.5</v>
      </c>
      <c r="K31" s="10">
        <v>23.5</v>
      </c>
      <c r="L31" s="2">
        <f t="shared" si="2"/>
        <v>4</v>
      </c>
      <c r="N31" s="3">
        <f t="shared" si="3"/>
        <v>4</v>
      </c>
    </row>
    <row r="32" spans="1:14" ht="15.75" x14ac:dyDescent="0.25">
      <c r="A32" s="10">
        <v>27</v>
      </c>
      <c r="B32" s="10">
        <v>26</v>
      </c>
      <c r="C32" s="10" t="s">
        <v>10</v>
      </c>
      <c r="D32" s="9" t="s">
        <v>193</v>
      </c>
      <c r="E32" s="9" t="s">
        <v>38</v>
      </c>
      <c r="F32" s="11">
        <v>0</v>
      </c>
      <c r="G32" s="9" t="s">
        <v>26</v>
      </c>
      <c r="H32" s="10">
        <v>4</v>
      </c>
      <c r="I32" s="10">
        <v>0</v>
      </c>
      <c r="J32" s="10">
        <v>21.5</v>
      </c>
      <c r="K32" s="10">
        <v>22.5</v>
      </c>
      <c r="L32" s="2">
        <f t="shared" si="2"/>
        <v>4</v>
      </c>
      <c r="N32" s="3">
        <f t="shared" si="3"/>
        <v>4</v>
      </c>
    </row>
    <row r="33" spans="1:14" ht="15.75" x14ac:dyDescent="0.25">
      <c r="A33" s="10">
        <v>28</v>
      </c>
      <c r="B33" s="10">
        <v>9</v>
      </c>
      <c r="C33" s="10" t="s">
        <v>10</v>
      </c>
      <c r="D33" s="9" t="s">
        <v>48</v>
      </c>
      <c r="E33" s="9" t="s">
        <v>38</v>
      </c>
      <c r="F33" s="11">
        <v>1006</v>
      </c>
      <c r="G33" s="9" t="s">
        <v>25</v>
      </c>
      <c r="H33" s="10">
        <v>3.5</v>
      </c>
      <c r="I33" s="10">
        <v>0</v>
      </c>
      <c r="J33" s="10">
        <v>25.5</v>
      </c>
      <c r="K33" s="10">
        <v>27.5</v>
      </c>
      <c r="L33" s="2">
        <f t="shared" si="2"/>
        <v>3.5</v>
      </c>
      <c r="N33" s="3">
        <f t="shared" si="3"/>
        <v>3.5</v>
      </c>
    </row>
    <row r="34" spans="1:14" ht="15.75" x14ac:dyDescent="0.25">
      <c r="A34" s="10">
        <v>29</v>
      </c>
      <c r="B34" s="10">
        <v>13</v>
      </c>
      <c r="C34" s="10" t="s">
        <v>10</v>
      </c>
      <c r="D34" s="9" t="s">
        <v>209</v>
      </c>
      <c r="E34" s="9" t="s">
        <v>38</v>
      </c>
      <c r="F34" s="11">
        <v>0</v>
      </c>
      <c r="G34" s="9" t="s">
        <v>308</v>
      </c>
      <c r="H34" s="10">
        <v>3.5</v>
      </c>
      <c r="I34" s="10">
        <v>0</v>
      </c>
      <c r="J34" s="10">
        <v>22.5</v>
      </c>
      <c r="K34" s="10">
        <v>25</v>
      </c>
      <c r="L34" s="2">
        <f t="shared" si="2"/>
        <v>3.5</v>
      </c>
      <c r="N34" s="3">
        <f t="shared" si="3"/>
        <v>3.5</v>
      </c>
    </row>
    <row r="35" spans="1:14" ht="15.75" x14ac:dyDescent="0.25">
      <c r="A35" s="10">
        <v>30</v>
      </c>
      <c r="B35" s="10">
        <v>27</v>
      </c>
      <c r="C35" s="10" t="s">
        <v>10</v>
      </c>
      <c r="D35" s="9" t="s">
        <v>309</v>
      </c>
      <c r="E35" s="9" t="s">
        <v>38</v>
      </c>
      <c r="F35" s="11">
        <v>0</v>
      </c>
      <c r="G35" s="9" t="s">
        <v>11</v>
      </c>
      <c r="H35" s="10">
        <v>3.5</v>
      </c>
      <c r="I35" s="10">
        <v>0</v>
      </c>
      <c r="J35" s="10">
        <v>21.5</v>
      </c>
      <c r="K35" s="10">
        <v>23</v>
      </c>
      <c r="L35" s="2">
        <f t="shared" si="2"/>
        <v>3.5</v>
      </c>
      <c r="N35" s="3">
        <f t="shared" si="3"/>
        <v>3.5</v>
      </c>
    </row>
    <row r="36" spans="1:14" ht="15.75" x14ac:dyDescent="0.25">
      <c r="A36" s="10">
        <v>31</v>
      </c>
      <c r="B36" s="10">
        <v>41</v>
      </c>
      <c r="C36" s="10" t="s">
        <v>10</v>
      </c>
      <c r="D36" s="9" t="s">
        <v>197</v>
      </c>
      <c r="E36" s="9" t="s">
        <v>38</v>
      </c>
      <c r="F36" s="11">
        <v>0</v>
      </c>
      <c r="G36" s="9" t="s">
        <v>11</v>
      </c>
      <c r="H36" s="10">
        <v>3.5</v>
      </c>
      <c r="I36" s="10">
        <v>0</v>
      </c>
      <c r="J36" s="10">
        <v>19.5</v>
      </c>
      <c r="K36" s="10">
        <v>21.5</v>
      </c>
      <c r="L36" s="2">
        <f t="shared" si="2"/>
        <v>3.5</v>
      </c>
      <c r="N36" s="3">
        <f t="shared" si="3"/>
        <v>3.5</v>
      </c>
    </row>
    <row r="37" spans="1:14" ht="15.75" x14ac:dyDescent="0.25">
      <c r="A37" s="10">
        <v>32</v>
      </c>
      <c r="B37" s="10">
        <v>25</v>
      </c>
      <c r="C37" s="10" t="s">
        <v>218</v>
      </c>
      <c r="D37" s="9" t="s">
        <v>310</v>
      </c>
      <c r="E37" s="9" t="s">
        <v>38</v>
      </c>
      <c r="F37" s="11">
        <v>0</v>
      </c>
      <c r="G37" s="9" t="s">
        <v>26</v>
      </c>
      <c r="H37" s="10">
        <v>3.5</v>
      </c>
      <c r="I37" s="10">
        <v>0</v>
      </c>
      <c r="J37" s="10">
        <v>15</v>
      </c>
      <c r="K37" s="10">
        <v>16</v>
      </c>
      <c r="L37" s="2">
        <f t="shared" si="2"/>
        <v>3.5</v>
      </c>
      <c r="N37" s="3">
        <f t="shared" si="3"/>
        <v>3.5</v>
      </c>
    </row>
    <row r="38" spans="1:14" ht="15.75" x14ac:dyDescent="0.25">
      <c r="A38" s="10">
        <v>33</v>
      </c>
      <c r="B38" s="10">
        <v>57</v>
      </c>
      <c r="C38" s="10" t="s">
        <v>10</v>
      </c>
      <c r="D38" s="9" t="s">
        <v>116</v>
      </c>
      <c r="E38" s="9" t="s">
        <v>38</v>
      </c>
      <c r="F38" s="11">
        <v>0</v>
      </c>
      <c r="G38" s="9" t="s">
        <v>39</v>
      </c>
      <c r="H38" s="10">
        <v>3</v>
      </c>
      <c r="I38" s="10">
        <v>0</v>
      </c>
      <c r="J38" s="10">
        <v>29</v>
      </c>
      <c r="K38" s="10">
        <v>32</v>
      </c>
      <c r="L38" s="2">
        <f t="shared" si="2"/>
        <v>3</v>
      </c>
      <c r="N38" s="3">
        <f t="shared" si="3"/>
        <v>3</v>
      </c>
    </row>
    <row r="39" spans="1:14" ht="15.75" x14ac:dyDescent="0.25">
      <c r="A39" s="10">
        <v>34</v>
      </c>
      <c r="B39" s="10">
        <v>1</v>
      </c>
      <c r="C39" s="10" t="s">
        <v>10</v>
      </c>
      <c r="D39" s="9" t="s">
        <v>242</v>
      </c>
      <c r="E39" s="9" t="s">
        <v>38</v>
      </c>
      <c r="F39" s="11">
        <v>1222</v>
      </c>
      <c r="G39" s="9" t="s">
        <v>25</v>
      </c>
      <c r="H39" s="10">
        <v>3</v>
      </c>
      <c r="I39" s="10">
        <v>0</v>
      </c>
      <c r="J39" s="10">
        <v>25</v>
      </c>
      <c r="K39" s="10">
        <v>27</v>
      </c>
      <c r="L39" s="2">
        <f t="shared" si="2"/>
        <v>3</v>
      </c>
      <c r="N39" s="3">
        <f t="shared" si="3"/>
        <v>3</v>
      </c>
    </row>
    <row r="40" spans="1:14" ht="15.75" x14ac:dyDescent="0.25">
      <c r="A40" s="10">
        <v>35</v>
      </c>
      <c r="B40" s="10">
        <v>52</v>
      </c>
      <c r="C40" s="10" t="s">
        <v>10</v>
      </c>
      <c r="D40" s="9" t="s">
        <v>311</v>
      </c>
      <c r="E40" s="9" t="s">
        <v>38</v>
      </c>
      <c r="F40" s="11">
        <v>0</v>
      </c>
      <c r="G40" s="9" t="s">
        <v>39</v>
      </c>
      <c r="H40" s="10">
        <v>3</v>
      </c>
      <c r="I40" s="10">
        <v>0</v>
      </c>
      <c r="J40" s="10">
        <v>23</v>
      </c>
      <c r="K40" s="10">
        <v>25</v>
      </c>
      <c r="L40" s="2">
        <f t="shared" si="2"/>
        <v>3</v>
      </c>
      <c r="N40" s="3">
        <f t="shared" si="3"/>
        <v>3</v>
      </c>
    </row>
    <row r="41" spans="1:14" ht="15.75" x14ac:dyDescent="0.25">
      <c r="A41" s="10">
        <v>36</v>
      </c>
      <c r="B41" s="10">
        <v>43</v>
      </c>
      <c r="C41" s="10" t="s">
        <v>218</v>
      </c>
      <c r="D41" s="9" t="s">
        <v>312</v>
      </c>
      <c r="E41" s="9" t="s">
        <v>38</v>
      </c>
      <c r="F41" s="11">
        <v>0</v>
      </c>
      <c r="G41" s="9" t="s">
        <v>25</v>
      </c>
      <c r="H41" s="10">
        <v>3</v>
      </c>
      <c r="I41" s="10">
        <v>0</v>
      </c>
      <c r="J41" s="10">
        <v>23</v>
      </c>
      <c r="K41" s="10">
        <v>25</v>
      </c>
      <c r="L41" s="2">
        <f t="shared" si="2"/>
        <v>3</v>
      </c>
      <c r="N41" s="3">
        <f t="shared" si="3"/>
        <v>3</v>
      </c>
    </row>
    <row r="42" spans="1:14" ht="15.75" x14ac:dyDescent="0.25">
      <c r="A42" s="10">
        <v>37</v>
      </c>
      <c r="B42" s="10">
        <v>30</v>
      </c>
      <c r="C42" s="10" t="s">
        <v>10</v>
      </c>
      <c r="D42" s="9" t="s">
        <v>214</v>
      </c>
      <c r="E42" s="9" t="s">
        <v>38</v>
      </c>
      <c r="F42" s="11">
        <v>0</v>
      </c>
      <c r="G42" s="9" t="s">
        <v>313</v>
      </c>
      <c r="H42" s="10">
        <v>3</v>
      </c>
      <c r="I42" s="10">
        <v>0</v>
      </c>
      <c r="J42" s="10">
        <v>23</v>
      </c>
      <c r="K42" s="10">
        <v>24.5</v>
      </c>
      <c r="L42" s="2">
        <f t="shared" si="2"/>
        <v>3</v>
      </c>
      <c r="N42" s="3">
        <f t="shared" si="3"/>
        <v>3</v>
      </c>
    </row>
    <row r="43" spans="1:14" ht="15.75" x14ac:dyDescent="0.25">
      <c r="A43" s="10">
        <v>38</v>
      </c>
      <c r="B43" s="10">
        <v>23</v>
      </c>
      <c r="C43" s="10" t="s">
        <v>218</v>
      </c>
      <c r="D43" s="9" t="s">
        <v>314</v>
      </c>
      <c r="E43" s="9" t="s">
        <v>38</v>
      </c>
      <c r="F43" s="11">
        <v>0</v>
      </c>
      <c r="G43" s="9" t="s">
        <v>22</v>
      </c>
      <c r="H43" s="10">
        <v>3</v>
      </c>
      <c r="I43" s="10">
        <v>0</v>
      </c>
      <c r="J43" s="10">
        <v>23</v>
      </c>
      <c r="K43" s="10">
        <v>24</v>
      </c>
      <c r="L43" s="2">
        <f t="shared" si="2"/>
        <v>3</v>
      </c>
      <c r="N43" s="3">
        <f t="shared" si="3"/>
        <v>3</v>
      </c>
    </row>
    <row r="44" spans="1:14" ht="15.75" x14ac:dyDescent="0.25">
      <c r="A44" s="10">
        <v>39</v>
      </c>
      <c r="B44" s="10">
        <v>32</v>
      </c>
      <c r="C44" s="10" t="s">
        <v>10</v>
      </c>
      <c r="D44" s="9" t="s">
        <v>315</v>
      </c>
      <c r="E44" s="9" t="s">
        <v>38</v>
      </c>
      <c r="F44" s="11">
        <v>0</v>
      </c>
      <c r="G44" s="9" t="s">
        <v>313</v>
      </c>
      <c r="H44" s="10">
        <v>3</v>
      </c>
      <c r="I44" s="10">
        <v>0</v>
      </c>
      <c r="J44" s="10">
        <v>22.5</v>
      </c>
      <c r="K44" s="10">
        <v>23.5</v>
      </c>
      <c r="L44" s="2">
        <f t="shared" si="2"/>
        <v>3</v>
      </c>
      <c r="N44" s="3">
        <f t="shared" si="3"/>
        <v>3</v>
      </c>
    </row>
    <row r="45" spans="1:14" ht="15.75" x14ac:dyDescent="0.25">
      <c r="A45" s="10">
        <v>40</v>
      </c>
      <c r="B45" s="10">
        <v>7</v>
      </c>
      <c r="C45" s="10" t="s">
        <v>10</v>
      </c>
      <c r="D45" s="9" t="s">
        <v>316</v>
      </c>
      <c r="E45" s="9" t="s">
        <v>38</v>
      </c>
      <c r="F45" s="11">
        <v>1025</v>
      </c>
      <c r="G45" s="9" t="s">
        <v>25</v>
      </c>
      <c r="H45" s="10">
        <v>3</v>
      </c>
      <c r="I45" s="10">
        <v>0</v>
      </c>
      <c r="J45" s="10">
        <v>22</v>
      </c>
      <c r="K45" s="10">
        <v>24</v>
      </c>
      <c r="L45" s="2">
        <f t="shared" si="2"/>
        <v>3</v>
      </c>
      <c r="N45" s="3">
        <f t="shared" si="3"/>
        <v>3</v>
      </c>
    </row>
    <row r="46" spans="1:14" ht="15.75" x14ac:dyDescent="0.25">
      <c r="A46" s="10">
        <v>41</v>
      </c>
      <c r="B46" s="10">
        <v>20</v>
      </c>
      <c r="C46" s="10" t="s">
        <v>10</v>
      </c>
      <c r="D46" s="9" t="s">
        <v>317</v>
      </c>
      <c r="E46" s="9" t="s">
        <v>38</v>
      </c>
      <c r="F46" s="11">
        <v>0</v>
      </c>
      <c r="G46" s="9" t="s">
        <v>22</v>
      </c>
      <c r="H46" s="10">
        <v>3</v>
      </c>
      <c r="I46" s="10">
        <v>0</v>
      </c>
      <c r="J46" s="10">
        <v>22</v>
      </c>
      <c r="K46" s="10">
        <v>24</v>
      </c>
      <c r="L46" s="2">
        <f t="shared" si="2"/>
        <v>3</v>
      </c>
      <c r="N46" s="3">
        <f t="shared" si="3"/>
        <v>3</v>
      </c>
    </row>
    <row r="47" spans="1:14" ht="15.75" x14ac:dyDescent="0.25">
      <c r="A47" s="10">
        <v>42</v>
      </c>
      <c r="B47" s="10">
        <v>35</v>
      </c>
      <c r="C47" s="10" t="s">
        <v>10</v>
      </c>
      <c r="D47" s="9" t="s">
        <v>210</v>
      </c>
      <c r="E47" s="9" t="s">
        <v>38</v>
      </c>
      <c r="F47" s="11">
        <v>0</v>
      </c>
      <c r="G47" s="9" t="s">
        <v>308</v>
      </c>
      <c r="H47" s="10">
        <v>3</v>
      </c>
      <c r="I47" s="10">
        <v>0</v>
      </c>
      <c r="J47" s="10">
        <v>18</v>
      </c>
      <c r="K47" s="10">
        <v>19</v>
      </c>
      <c r="L47" s="2">
        <f t="shared" si="2"/>
        <v>3</v>
      </c>
      <c r="N47" s="3">
        <f t="shared" si="3"/>
        <v>3</v>
      </c>
    </row>
    <row r="48" spans="1:14" ht="15.75" x14ac:dyDescent="0.25">
      <c r="A48" s="10">
        <v>43</v>
      </c>
      <c r="B48" s="10">
        <v>34</v>
      </c>
      <c r="C48" s="10" t="s">
        <v>10</v>
      </c>
      <c r="D48" s="9" t="s">
        <v>318</v>
      </c>
      <c r="E48" s="9" t="s">
        <v>38</v>
      </c>
      <c r="F48" s="11">
        <v>0</v>
      </c>
      <c r="G48" s="9" t="s">
        <v>319</v>
      </c>
      <c r="H48" s="10">
        <v>3</v>
      </c>
      <c r="I48" s="10">
        <v>0</v>
      </c>
      <c r="J48" s="10">
        <v>17.5</v>
      </c>
      <c r="K48" s="10">
        <v>19.5</v>
      </c>
      <c r="L48" s="2">
        <f t="shared" si="2"/>
        <v>3</v>
      </c>
      <c r="N48" s="3">
        <f t="shared" si="3"/>
        <v>3</v>
      </c>
    </row>
    <row r="49" spans="1:14" ht="15.75" x14ac:dyDescent="0.25">
      <c r="A49" s="10">
        <v>44</v>
      </c>
      <c r="B49" s="10">
        <v>47</v>
      </c>
      <c r="C49" s="10" t="s">
        <v>218</v>
      </c>
      <c r="D49" s="9" t="s">
        <v>320</v>
      </c>
      <c r="E49" s="9" t="s">
        <v>38</v>
      </c>
      <c r="F49" s="11">
        <v>0</v>
      </c>
      <c r="G49" s="9" t="s">
        <v>313</v>
      </c>
      <c r="H49" s="10">
        <v>3</v>
      </c>
      <c r="I49" s="10">
        <v>0</v>
      </c>
      <c r="J49" s="10">
        <v>17</v>
      </c>
      <c r="K49" s="10">
        <v>18</v>
      </c>
      <c r="L49" s="2">
        <f t="shared" si="2"/>
        <v>3</v>
      </c>
      <c r="N49" s="3">
        <f t="shared" si="3"/>
        <v>3</v>
      </c>
    </row>
    <row r="50" spans="1:14" ht="15.75" x14ac:dyDescent="0.25">
      <c r="A50" s="10">
        <v>45</v>
      </c>
      <c r="B50" s="10">
        <v>16</v>
      </c>
      <c r="C50" s="10" t="s">
        <v>218</v>
      </c>
      <c r="D50" s="9" t="s">
        <v>321</v>
      </c>
      <c r="E50" s="9" t="s">
        <v>38</v>
      </c>
      <c r="F50" s="11">
        <v>0</v>
      </c>
      <c r="G50" s="9" t="s">
        <v>313</v>
      </c>
      <c r="H50" s="10">
        <v>2.5</v>
      </c>
      <c r="I50" s="10">
        <v>1</v>
      </c>
      <c r="J50" s="10">
        <v>23</v>
      </c>
      <c r="K50" s="10">
        <v>25.5</v>
      </c>
      <c r="L50" s="2">
        <f t="shared" si="2"/>
        <v>2.5</v>
      </c>
      <c r="N50" s="3">
        <f t="shared" si="3"/>
        <v>2.5</v>
      </c>
    </row>
    <row r="51" spans="1:14" ht="15.75" x14ac:dyDescent="0.25">
      <c r="A51" s="10">
        <v>46</v>
      </c>
      <c r="B51" s="10">
        <v>54</v>
      </c>
      <c r="C51" s="10" t="s">
        <v>10</v>
      </c>
      <c r="D51" s="9" t="s">
        <v>251</v>
      </c>
      <c r="E51" s="9" t="s">
        <v>38</v>
      </c>
      <c r="F51" s="11">
        <v>0</v>
      </c>
      <c r="G51" s="9" t="s">
        <v>25</v>
      </c>
      <c r="H51" s="10">
        <v>2.5</v>
      </c>
      <c r="I51" s="10">
        <v>0</v>
      </c>
      <c r="J51" s="10">
        <v>23.5</v>
      </c>
      <c r="K51" s="10">
        <v>26</v>
      </c>
      <c r="L51" s="2">
        <f t="shared" si="2"/>
        <v>2.5</v>
      </c>
      <c r="N51" s="3">
        <f t="shared" si="3"/>
        <v>2.5</v>
      </c>
    </row>
    <row r="52" spans="1:14" ht="15.75" x14ac:dyDescent="0.25">
      <c r="A52" s="10">
        <v>47</v>
      </c>
      <c r="B52" s="10">
        <v>11</v>
      </c>
      <c r="C52" s="10" t="s">
        <v>218</v>
      </c>
      <c r="D52" s="9" t="s">
        <v>253</v>
      </c>
      <c r="E52" s="9" t="s">
        <v>38</v>
      </c>
      <c r="F52" s="11">
        <v>0</v>
      </c>
      <c r="G52" s="9" t="s">
        <v>24</v>
      </c>
      <c r="H52" s="10">
        <v>2</v>
      </c>
      <c r="I52" s="10">
        <v>0</v>
      </c>
      <c r="J52" s="10">
        <v>21.5</v>
      </c>
      <c r="K52" s="10">
        <v>23</v>
      </c>
      <c r="L52" s="2">
        <f t="shared" si="2"/>
        <v>2</v>
      </c>
      <c r="N52" s="3">
        <f t="shared" si="3"/>
        <v>2</v>
      </c>
    </row>
    <row r="53" spans="1:14" ht="15.75" x14ac:dyDescent="0.25">
      <c r="A53" s="10">
        <v>48</v>
      </c>
      <c r="B53" s="10">
        <v>38</v>
      </c>
      <c r="C53" s="10" t="s">
        <v>10</v>
      </c>
      <c r="D53" s="9" t="s">
        <v>322</v>
      </c>
      <c r="E53" s="9" t="s">
        <v>38</v>
      </c>
      <c r="F53" s="11">
        <v>0</v>
      </c>
      <c r="G53" s="9" t="s">
        <v>22</v>
      </c>
      <c r="H53" s="10">
        <v>2</v>
      </c>
      <c r="I53" s="10">
        <v>0</v>
      </c>
      <c r="J53" s="10">
        <v>20</v>
      </c>
      <c r="K53" s="10">
        <v>22</v>
      </c>
      <c r="L53" s="2">
        <f t="shared" si="2"/>
        <v>2</v>
      </c>
      <c r="N53" s="3">
        <f t="shared" si="3"/>
        <v>2</v>
      </c>
    </row>
    <row r="54" spans="1:14" ht="15.75" x14ac:dyDescent="0.25">
      <c r="A54" s="10">
        <v>49</v>
      </c>
      <c r="B54" s="10">
        <v>12</v>
      </c>
      <c r="C54" s="10" t="s">
        <v>218</v>
      </c>
      <c r="D54" s="9" t="s">
        <v>215</v>
      </c>
      <c r="E54" s="9" t="s">
        <v>38</v>
      </c>
      <c r="F54" s="11">
        <v>0</v>
      </c>
      <c r="G54" s="9" t="s">
        <v>323</v>
      </c>
      <c r="H54" s="10">
        <v>2</v>
      </c>
      <c r="I54" s="10">
        <v>0</v>
      </c>
      <c r="J54" s="10">
        <v>20</v>
      </c>
      <c r="K54" s="10">
        <v>21</v>
      </c>
      <c r="L54" s="2">
        <f t="shared" si="2"/>
        <v>2</v>
      </c>
      <c r="N54" s="3">
        <f t="shared" si="3"/>
        <v>2</v>
      </c>
    </row>
    <row r="55" spans="1:14" ht="15.75" x14ac:dyDescent="0.25">
      <c r="A55" s="10">
        <v>50</v>
      </c>
      <c r="B55" s="10">
        <v>37</v>
      </c>
      <c r="C55" s="10" t="s">
        <v>10</v>
      </c>
      <c r="D55" s="9" t="s">
        <v>324</v>
      </c>
      <c r="E55" s="9" t="s">
        <v>38</v>
      </c>
      <c r="F55" s="11">
        <v>0</v>
      </c>
      <c r="G55" s="9" t="s">
        <v>22</v>
      </c>
      <c r="H55" s="10">
        <v>2</v>
      </c>
      <c r="I55" s="10">
        <v>0</v>
      </c>
      <c r="J55" s="10">
        <v>20</v>
      </c>
      <c r="K55" s="10">
        <v>21</v>
      </c>
      <c r="L55" s="2">
        <f t="shared" si="2"/>
        <v>2</v>
      </c>
      <c r="N55" s="3">
        <f t="shared" si="3"/>
        <v>2</v>
      </c>
    </row>
    <row r="56" spans="1:14" ht="15.75" x14ac:dyDescent="0.25">
      <c r="A56" s="10">
        <v>51</v>
      </c>
      <c r="B56" s="10">
        <v>50</v>
      </c>
      <c r="C56" s="10" t="s">
        <v>10</v>
      </c>
      <c r="D56" s="9" t="s">
        <v>325</v>
      </c>
      <c r="E56" s="9" t="s">
        <v>38</v>
      </c>
      <c r="F56" s="11">
        <v>0</v>
      </c>
      <c r="G56" s="9" t="s">
        <v>22</v>
      </c>
      <c r="H56" s="10">
        <v>2</v>
      </c>
      <c r="I56" s="10">
        <v>0</v>
      </c>
      <c r="J56" s="10">
        <v>19.5</v>
      </c>
      <c r="K56" s="10">
        <v>21.5</v>
      </c>
      <c r="L56" s="2">
        <f t="shared" si="2"/>
        <v>2</v>
      </c>
      <c r="N56" s="3">
        <f t="shared" si="3"/>
        <v>2</v>
      </c>
    </row>
    <row r="57" spans="1:14" ht="15.75" x14ac:dyDescent="0.25">
      <c r="A57" s="10">
        <v>52</v>
      </c>
      <c r="B57" s="10">
        <v>29</v>
      </c>
      <c r="C57" s="10" t="s">
        <v>218</v>
      </c>
      <c r="D57" s="9" t="s">
        <v>326</v>
      </c>
      <c r="E57" s="9" t="s">
        <v>38</v>
      </c>
      <c r="F57" s="11">
        <v>0</v>
      </c>
      <c r="G57" s="9" t="s">
        <v>25</v>
      </c>
      <c r="H57" s="10">
        <v>2</v>
      </c>
      <c r="I57" s="10">
        <v>0</v>
      </c>
      <c r="J57" s="10">
        <v>19</v>
      </c>
      <c r="K57" s="10">
        <v>20</v>
      </c>
      <c r="L57" s="2">
        <f t="shared" si="2"/>
        <v>2</v>
      </c>
      <c r="N57" s="3">
        <f t="shared" si="3"/>
        <v>2</v>
      </c>
    </row>
    <row r="58" spans="1:14" ht="15.75" x14ac:dyDescent="0.25">
      <c r="A58" s="10">
        <v>53</v>
      </c>
      <c r="B58" s="10">
        <v>42</v>
      </c>
      <c r="C58" s="10" t="s">
        <v>218</v>
      </c>
      <c r="D58" s="9" t="s">
        <v>327</v>
      </c>
      <c r="E58" s="9" t="s">
        <v>38</v>
      </c>
      <c r="F58" s="11">
        <v>0</v>
      </c>
      <c r="G58" s="9" t="s">
        <v>22</v>
      </c>
      <c r="H58" s="10">
        <v>2</v>
      </c>
      <c r="I58" s="10">
        <v>0</v>
      </c>
      <c r="J58" s="10">
        <v>18</v>
      </c>
      <c r="K58" s="10">
        <v>19</v>
      </c>
      <c r="L58" s="2">
        <f t="shared" si="2"/>
        <v>2</v>
      </c>
      <c r="N58" s="3">
        <f t="shared" si="3"/>
        <v>2</v>
      </c>
    </row>
    <row r="59" spans="1:14" ht="15.75" x14ac:dyDescent="0.25">
      <c r="A59" s="10">
        <v>54</v>
      </c>
      <c r="B59" s="10">
        <v>22</v>
      </c>
      <c r="C59" s="10" t="s">
        <v>10</v>
      </c>
      <c r="D59" s="9" t="s">
        <v>328</v>
      </c>
      <c r="E59" s="9" t="s">
        <v>38</v>
      </c>
      <c r="F59" s="11">
        <v>0</v>
      </c>
      <c r="G59" s="9" t="s">
        <v>22</v>
      </c>
      <c r="H59" s="10">
        <v>2</v>
      </c>
      <c r="I59" s="10">
        <v>0</v>
      </c>
      <c r="J59" s="10">
        <v>13.5</v>
      </c>
      <c r="K59" s="10">
        <v>14.5</v>
      </c>
      <c r="L59" s="2">
        <f t="shared" si="2"/>
        <v>2</v>
      </c>
      <c r="N59" s="3">
        <f t="shared" si="3"/>
        <v>2</v>
      </c>
    </row>
    <row r="60" spans="1:14" ht="15.75" x14ac:dyDescent="0.25">
      <c r="A60" s="10">
        <v>55</v>
      </c>
      <c r="B60" s="10">
        <v>53</v>
      </c>
      <c r="C60" s="10" t="s">
        <v>10</v>
      </c>
      <c r="D60" s="9" t="s">
        <v>329</v>
      </c>
      <c r="E60" s="9" t="s">
        <v>38</v>
      </c>
      <c r="F60" s="11">
        <v>0</v>
      </c>
      <c r="G60" s="9" t="s">
        <v>25</v>
      </c>
      <c r="H60" s="10">
        <v>1.5</v>
      </c>
      <c r="I60" s="10">
        <v>0</v>
      </c>
      <c r="J60" s="10">
        <v>17</v>
      </c>
      <c r="K60" s="10">
        <v>18.5</v>
      </c>
      <c r="L60" s="2">
        <f t="shared" si="2"/>
        <v>1.5</v>
      </c>
      <c r="N60" s="3">
        <f t="shared" si="3"/>
        <v>1.5</v>
      </c>
    </row>
    <row r="61" spans="1:14" ht="15.75" x14ac:dyDescent="0.25">
      <c r="A61" s="10">
        <v>56</v>
      </c>
      <c r="B61" s="10">
        <v>51</v>
      </c>
      <c r="C61" s="10" t="s">
        <v>10</v>
      </c>
      <c r="D61" s="9" t="s">
        <v>330</v>
      </c>
      <c r="E61" s="9" t="s">
        <v>38</v>
      </c>
      <c r="F61" s="11">
        <v>0</v>
      </c>
      <c r="G61" s="9" t="s">
        <v>313</v>
      </c>
      <c r="H61" s="10">
        <v>1</v>
      </c>
      <c r="I61" s="10">
        <v>0</v>
      </c>
      <c r="J61" s="10">
        <v>17</v>
      </c>
      <c r="K61" s="10">
        <v>18</v>
      </c>
      <c r="L61" s="2">
        <f t="shared" si="2"/>
        <v>1</v>
      </c>
      <c r="N61" s="3">
        <f t="shared" si="3"/>
        <v>1</v>
      </c>
    </row>
    <row r="62" spans="1:14" ht="15.75" x14ac:dyDescent="0.25">
      <c r="A62" s="10">
        <v>57</v>
      </c>
      <c r="B62" s="10">
        <v>19</v>
      </c>
      <c r="C62" s="10" t="s">
        <v>10</v>
      </c>
      <c r="D62" s="9" t="s">
        <v>331</v>
      </c>
      <c r="E62" s="9" t="s">
        <v>38</v>
      </c>
      <c r="F62" s="11">
        <v>0</v>
      </c>
      <c r="G62" s="9" t="s">
        <v>308</v>
      </c>
      <c r="H62" s="10">
        <v>1</v>
      </c>
      <c r="I62" s="10">
        <v>0</v>
      </c>
      <c r="J62" s="10">
        <v>16.5</v>
      </c>
      <c r="K62" s="10">
        <v>17.5</v>
      </c>
      <c r="L62" s="2">
        <f t="shared" si="2"/>
        <v>1</v>
      </c>
      <c r="N62" s="3">
        <f t="shared" si="3"/>
        <v>1</v>
      </c>
    </row>
    <row r="64" spans="1:14" x14ac:dyDescent="0.25">
      <c r="A64" s="5" t="s">
        <v>13</v>
      </c>
    </row>
    <row r="65" spans="1:1" x14ac:dyDescent="0.25">
      <c r="A65" s="8" t="s">
        <v>254</v>
      </c>
    </row>
    <row r="66" spans="1:1" x14ac:dyDescent="0.25">
      <c r="A66" s="8" t="s">
        <v>332</v>
      </c>
    </row>
    <row r="67" spans="1:1" x14ac:dyDescent="0.25">
      <c r="A67" s="8" t="s">
        <v>333</v>
      </c>
    </row>
    <row r="69" spans="1:1" x14ac:dyDescent="0.25">
      <c r="A69" s="7" t="s">
        <v>334</v>
      </c>
    </row>
    <row r="70" spans="1:1" x14ac:dyDescent="0.25">
      <c r="A70" s="6" t="s">
        <v>14</v>
      </c>
    </row>
  </sheetData>
  <hyperlinks>
    <hyperlink ref="A69:K69" r:id="rId1" display="Všechny detaily tohoto turnaje naleznete pod  http://chess-results.com/tnr1106024.aspx?lan=5" xr:uid="{00000000-0004-0000-0000-000000000000}"/>
    <hyperlink ref="A70:K70" r:id="rId2" display="Chess-Tournament-Results-Server: Chess-Results" xr:uid="{00000000-0004-0000-0000-000001000000}"/>
    <hyperlink ref="A1:K1" r:id="rId3" display="Z turnajové databáze Chess-results http://chess-results.com" xr:uid="{00000000-0004-0000-0000-000002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9E918-6E5E-4489-B140-E97B2CBD09AA}">
  <dimension ref="A3:L31"/>
  <sheetViews>
    <sheetView workbookViewId="0">
      <selection activeCell="B4" sqref="B4"/>
    </sheetView>
  </sheetViews>
  <sheetFormatPr defaultRowHeight="15" x14ac:dyDescent="0.25"/>
  <cols>
    <col min="1" max="1" width="6.85546875" customWidth="1"/>
    <col min="2" max="2" width="19.140625" bestFit="1" customWidth="1"/>
    <col min="3" max="3" width="7.42578125" customWidth="1"/>
    <col min="4" max="4" width="29.42578125" customWidth="1"/>
    <col min="12" max="12" width="10.140625" customWidth="1"/>
  </cols>
  <sheetData>
    <row r="3" spans="1:12" x14ac:dyDescent="0.25">
      <c r="A3" s="13" t="s">
        <v>1</v>
      </c>
      <c r="B3" s="12" t="s">
        <v>3</v>
      </c>
      <c r="C3" s="14" t="s">
        <v>5</v>
      </c>
      <c r="D3" s="12" t="s">
        <v>6</v>
      </c>
      <c r="E3" s="13" t="s">
        <v>29</v>
      </c>
      <c r="F3" s="13" t="s">
        <v>30</v>
      </c>
      <c r="G3" s="13" t="s">
        <v>31</v>
      </c>
      <c r="H3" s="13" t="s">
        <v>32</v>
      </c>
      <c r="I3" s="13" t="s">
        <v>33</v>
      </c>
      <c r="J3" s="13" t="s">
        <v>34</v>
      </c>
      <c r="K3" s="13"/>
      <c r="L3" s="13" t="s">
        <v>35</v>
      </c>
    </row>
    <row r="4" spans="1:12" x14ac:dyDescent="0.25">
      <c r="A4" s="21">
        <f>1</f>
        <v>1</v>
      </c>
      <c r="B4" s="22" t="s">
        <v>74</v>
      </c>
      <c r="C4" s="23">
        <v>1187</v>
      </c>
      <c r="D4" s="22" t="s">
        <v>25</v>
      </c>
      <c r="E4" s="35">
        <v>14.67</v>
      </c>
      <c r="F4" s="21">
        <v>5</v>
      </c>
      <c r="G4" s="21">
        <v>25.5</v>
      </c>
      <c r="H4" s="21">
        <v>16.5</v>
      </c>
      <c r="I4" s="21"/>
      <c r="J4" s="21"/>
      <c r="K4" s="21"/>
      <c r="L4" s="25">
        <f>SUM(E4:K4)</f>
        <v>61.67</v>
      </c>
    </row>
    <row r="5" spans="1:12" x14ac:dyDescent="0.25">
      <c r="A5" s="21">
        <f>A4+1</f>
        <v>2</v>
      </c>
      <c r="B5" s="22" t="s">
        <v>60</v>
      </c>
      <c r="C5" s="23">
        <v>1135</v>
      </c>
      <c r="D5" s="22" t="s">
        <v>25</v>
      </c>
      <c r="E5" s="21">
        <v>17.059999999999999</v>
      </c>
      <c r="F5" s="21">
        <v>6</v>
      </c>
      <c r="G5" s="21">
        <v>17</v>
      </c>
      <c r="H5" s="35">
        <v>14</v>
      </c>
      <c r="I5" s="21"/>
      <c r="J5" s="24"/>
      <c r="K5" s="21"/>
      <c r="L5" s="25">
        <f>SUM(E5:K5)</f>
        <v>54.06</v>
      </c>
    </row>
    <row r="6" spans="1:12" x14ac:dyDescent="0.25">
      <c r="A6" s="21">
        <f>A5+1</f>
        <v>3</v>
      </c>
      <c r="B6" s="22" t="s">
        <v>56</v>
      </c>
      <c r="C6" s="23">
        <v>1424</v>
      </c>
      <c r="D6" s="22" t="s">
        <v>25</v>
      </c>
      <c r="E6" s="21"/>
      <c r="F6" s="21">
        <v>25</v>
      </c>
      <c r="G6" s="21">
        <v>20.5</v>
      </c>
      <c r="H6" s="35">
        <v>7</v>
      </c>
      <c r="I6" s="21"/>
      <c r="J6" s="24"/>
      <c r="K6" s="21"/>
      <c r="L6" s="25">
        <f>SUM(E6:K6)</f>
        <v>52.5</v>
      </c>
    </row>
    <row r="7" spans="1:12" x14ac:dyDescent="0.25">
      <c r="A7" s="10">
        <f>A6+1</f>
        <v>4</v>
      </c>
      <c r="B7" s="9" t="s">
        <v>83</v>
      </c>
      <c r="C7" s="11">
        <v>1230</v>
      </c>
      <c r="D7" s="9" t="s">
        <v>11</v>
      </c>
      <c r="E7" s="15"/>
      <c r="F7" s="15">
        <v>14.5</v>
      </c>
      <c r="G7" s="15"/>
      <c r="H7" s="15">
        <v>20</v>
      </c>
      <c r="I7" s="15"/>
      <c r="J7" s="15"/>
      <c r="K7" s="15"/>
      <c r="L7" s="17">
        <f>SUM(E7:K7)</f>
        <v>34.5</v>
      </c>
    </row>
    <row r="8" spans="1:12" x14ac:dyDescent="0.25">
      <c r="A8" s="10">
        <f t="shared" ref="A8:A11" si="0">A7+1</f>
        <v>5</v>
      </c>
      <c r="B8" s="36" t="s">
        <v>58</v>
      </c>
      <c r="C8" s="16">
        <v>1218</v>
      </c>
      <c r="D8" s="36" t="s">
        <v>39</v>
      </c>
      <c r="E8" s="15">
        <v>27</v>
      </c>
      <c r="F8" s="15"/>
      <c r="G8" s="15"/>
      <c r="H8" s="18"/>
      <c r="I8" s="15"/>
      <c r="J8" s="18"/>
      <c r="K8" s="15"/>
      <c r="L8" s="17">
        <f t="shared" ref="L8:L12" si="1">SUM(E8:K8)</f>
        <v>27</v>
      </c>
    </row>
    <row r="9" spans="1:12" x14ac:dyDescent="0.25">
      <c r="A9" s="10">
        <f t="shared" si="0"/>
        <v>6</v>
      </c>
      <c r="B9" s="9" t="s">
        <v>91</v>
      </c>
      <c r="C9" s="11">
        <v>1485</v>
      </c>
      <c r="D9" s="9" t="s">
        <v>221</v>
      </c>
      <c r="E9" s="19"/>
      <c r="F9" s="15">
        <v>17</v>
      </c>
      <c r="G9" s="15">
        <v>5</v>
      </c>
      <c r="H9" s="15"/>
      <c r="I9" s="15"/>
      <c r="J9" s="15"/>
      <c r="K9" s="15"/>
      <c r="L9" s="17">
        <f>SUM(E9:K9)</f>
        <v>22</v>
      </c>
    </row>
    <row r="10" spans="1:12" x14ac:dyDescent="0.25">
      <c r="A10" s="10">
        <f t="shared" si="0"/>
        <v>7</v>
      </c>
      <c r="B10" s="9" t="s">
        <v>65</v>
      </c>
      <c r="C10" s="11">
        <v>1185</v>
      </c>
      <c r="D10" s="9" t="s">
        <v>219</v>
      </c>
      <c r="E10" s="15">
        <v>6.33</v>
      </c>
      <c r="F10" s="15"/>
      <c r="G10" s="15">
        <v>3</v>
      </c>
      <c r="H10" s="15">
        <v>11.5</v>
      </c>
      <c r="I10" s="15"/>
      <c r="J10" s="15"/>
      <c r="K10" s="15"/>
      <c r="L10" s="17">
        <f>SUM(E10:K10)</f>
        <v>20.83</v>
      </c>
    </row>
    <row r="11" spans="1:12" x14ac:dyDescent="0.25">
      <c r="A11" s="10">
        <f t="shared" si="0"/>
        <v>8</v>
      </c>
      <c r="B11" s="9" t="s">
        <v>376</v>
      </c>
      <c r="C11" s="11">
        <v>1577</v>
      </c>
      <c r="D11" s="9" t="s">
        <v>22</v>
      </c>
      <c r="E11" s="15"/>
      <c r="F11" s="15"/>
      <c r="G11" s="15"/>
      <c r="H11" s="15">
        <v>20.5</v>
      </c>
      <c r="I11" s="15"/>
      <c r="J11" s="15"/>
      <c r="K11" s="15"/>
      <c r="L11" s="17">
        <f>SUM(E11:K11)</f>
        <v>20.5</v>
      </c>
    </row>
    <row r="12" spans="1:12" x14ac:dyDescent="0.25">
      <c r="A12" s="26">
        <f>A11+1</f>
        <v>9</v>
      </c>
      <c r="B12" s="27" t="s">
        <v>63</v>
      </c>
      <c r="C12" s="29">
        <v>1254</v>
      </c>
      <c r="D12" s="27" t="s">
        <v>40</v>
      </c>
      <c r="E12" s="26">
        <v>20.440000000000001</v>
      </c>
      <c r="F12" s="26"/>
      <c r="G12" s="26"/>
      <c r="H12" s="26"/>
      <c r="I12" s="26"/>
      <c r="J12" s="26"/>
      <c r="K12" s="26"/>
      <c r="L12" s="28">
        <f t="shared" si="1"/>
        <v>20.440000000000001</v>
      </c>
    </row>
    <row r="13" spans="1:12" x14ac:dyDescent="0.25">
      <c r="A13" s="10">
        <f t="shared" ref="A13:A29" si="2">A12+1</f>
        <v>10</v>
      </c>
      <c r="B13" s="9" t="s">
        <v>93</v>
      </c>
      <c r="C13" s="9">
        <v>1332</v>
      </c>
      <c r="D13" s="9" t="s">
        <v>24</v>
      </c>
      <c r="E13" s="15"/>
      <c r="F13" s="15">
        <v>4</v>
      </c>
      <c r="G13" s="15">
        <v>15</v>
      </c>
      <c r="H13" s="15"/>
      <c r="I13" s="15"/>
      <c r="J13" s="15"/>
      <c r="K13" s="15"/>
      <c r="L13" s="17">
        <f t="shared" ref="L13:L25" si="3">SUM(E13:K13)</f>
        <v>19</v>
      </c>
    </row>
    <row r="14" spans="1:12" x14ac:dyDescent="0.25">
      <c r="A14" s="10">
        <f t="shared" si="2"/>
        <v>11</v>
      </c>
      <c r="B14" s="9" t="s">
        <v>55</v>
      </c>
      <c r="C14" s="9">
        <v>1175</v>
      </c>
      <c r="D14" s="9" t="s">
        <v>24</v>
      </c>
      <c r="E14" s="15">
        <v>4.9400000000000004</v>
      </c>
      <c r="F14" s="15">
        <v>7</v>
      </c>
      <c r="G14" s="15">
        <v>6.5</v>
      </c>
      <c r="H14" s="15"/>
      <c r="I14" s="15"/>
      <c r="J14" s="15"/>
      <c r="K14" s="15"/>
      <c r="L14" s="17">
        <f t="shared" si="3"/>
        <v>18.440000000000001</v>
      </c>
    </row>
    <row r="15" spans="1:12" x14ac:dyDescent="0.25">
      <c r="A15" s="10">
        <f t="shared" si="2"/>
        <v>12</v>
      </c>
      <c r="B15" s="9" t="s">
        <v>377</v>
      </c>
      <c r="C15" s="11">
        <v>1767</v>
      </c>
      <c r="D15" s="9" t="s">
        <v>22</v>
      </c>
      <c r="E15" s="15"/>
      <c r="F15" s="15"/>
      <c r="G15" s="15"/>
      <c r="H15" s="15">
        <v>17</v>
      </c>
      <c r="I15" s="15"/>
      <c r="J15" s="15"/>
      <c r="K15" s="15"/>
      <c r="L15" s="17">
        <f>SUM(E15:K15)</f>
        <v>17</v>
      </c>
    </row>
    <row r="16" spans="1:12" x14ac:dyDescent="0.25">
      <c r="A16" s="10">
        <f t="shared" si="2"/>
        <v>13</v>
      </c>
      <c r="B16" s="9" t="s">
        <v>278</v>
      </c>
      <c r="C16" s="9">
        <v>1259</v>
      </c>
      <c r="D16" s="9" t="s">
        <v>23</v>
      </c>
      <c r="E16" s="15"/>
      <c r="F16" s="15"/>
      <c r="G16" s="15">
        <v>13</v>
      </c>
      <c r="H16" s="15"/>
      <c r="I16" s="15"/>
      <c r="J16" s="15"/>
      <c r="K16" s="15"/>
      <c r="L16" s="17">
        <f t="shared" si="3"/>
        <v>13</v>
      </c>
    </row>
    <row r="17" spans="1:12" x14ac:dyDescent="0.25">
      <c r="A17" s="10">
        <f t="shared" si="2"/>
        <v>14</v>
      </c>
      <c r="B17" s="9" t="s">
        <v>96</v>
      </c>
      <c r="C17" s="11">
        <v>0</v>
      </c>
      <c r="D17" s="9" t="s">
        <v>24</v>
      </c>
      <c r="E17" s="15"/>
      <c r="F17" s="15">
        <v>2</v>
      </c>
      <c r="G17" s="15">
        <v>10</v>
      </c>
      <c r="H17" s="15"/>
      <c r="I17" s="15"/>
      <c r="J17" s="15"/>
      <c r="K17" s="15"/>
      <c r="L17" s="17">
        <f t="shared" si="3"/>
        <v>12</v>
      </c>
    </row>
    <row r="18" spans="1:12" x14ac:dyDescent="0.25">
      <c r="A18" s="10">
        <f t="shared" si="2"/>
        <v>15</v>
      </c>
      <c r="B18" s="9" t="s">
        <v>379</v>
      </c>
      <c r="C18" s="11">
        <v>1507</v>
      </c>
      <c r="D18" s="9" t="s">
        <v>22</v>
      </c>
      <c r="E18" s="15"/>
      <c r="F18" s="15"/>
      <c r="G18" s="15"/>
      <c r="H18" s="15">
        <v>11</v>
      </c>
      <c r="I18" s="15"/>
      <c r="J18" s="15"/>
      <c r="K18" s="15"/>
      <c r="L18" s="17">
        <f>SUM(E18:K18)</f>
        <v>11</v>
      </c>
    </row>
    <row r="19" spans="1:12" x14ac:dyDescent="0.25">
      <c r="A19" s="10">
        <f t="shared" si="2"/>
        <v>16</v>
      </c>
      <c r="B19" s="9" t="s">
        <v>57</v>
      </c>
      <c r="C19" s="11">
        <v>1241</v>
      </c>
      <c r="D19" s="9" t="s">
        <v>26</v>
      </c>
      <c r="E19" s="15"/>
      <c r="F19" s="15">
        <v>9</v>
      </c>
      <c r="G19" s="15"/>
      <c r="H19" s="15"/>
      <c r="I19" s="15"/>
      <c r="J19" s="15"/>
      <c r="K19" s="15"/>
      <c r="L19" s="17">
        <f t="shared" si="3"/>
        <v>9</v>
      </c>
    </row>
    <row r="20" spans="1:12" x14ac:dyDescent="0.25">
      <c r="A20" s="10">
        <f t="shared" si="2"/>
        <v>17</v>
      </c>
      <c r="B20" s="9" t="s">
        <v>279</v>
      </c>
      <c r="C20" s="11">
        <v>1115</v>
      </c>
      <c r="D20" s="9" t="s">
        <v>295</v>
      </c>
      <c r="E20" s="15"/>
      <c r="F20" s="15"/>
      <c r="G20" s="15">
        <v>8</v>
      </c>
      <c r="H20" s="15"/>
      <c r="I20" s="15"/>
      <c r="J20" s="15"/>
      <c r="K20" s="15"/>
      <c r="L20" s="17">
        <f t="shared" si="3"/>
        <v>8</v>
      </c>
    </row>
    <row r="21" spans="1:12" x14ac:dyDescent="0.25">
      <c r="A21" s="10">
        <f t="shared" si="2"/>
        <v>18</v>
      </c>
      <c r="B21" s="9" t="s">
        <v>282</v>
      </c>
      <c r="C21" s="11">
        <v>0</v>
      </c>
      <c r="D21" s="9" t="s">
        <v>12</v>
      </c>
      <c r="E21" s="15"/>
      <c r="F21" s="15"/>
      <c r="G21" s="15">
        <v>2.5</v>
      </c>
      <c r="H21" s="15">
        <v>5.5</v>
      </c>
      <c r="I21" s="15"/>
      <c r="J21" s="15"/>
      <c r="K21" s="15"/>
      <c r="L21" s="17">
        <f>SUM(E21:K21)</f>
        <v>8</v>
      </c>
    </row>
    <row r="22" spans="1:12" x14ac:dyDescent="0.25">
      <c r="A22" s="10">
        <f t="shared" si="2"/>
        <v>19</v>
      </c>
      <c r="B22" s="9" t="s">
        <v>283</v>
      </c>
      <c r="C22" s="9">
        <v>0</v>
      </c>
      <c r="D22" s="9" t="s">
        <v>294</v>
      </c>
      <c r="E22" s="15"/>
      <c r="F22" s="15"/>
      <c r="G22" s="15">
        <v>2</v>
      </c>
      <c r="H22" s="15">
        <v>4.5</v>
      </c>
      <c r="I22" s="15"/>
      <c r="J22" s="15"/>
      <c r="K22" s="15"/>
      <c r="L22" s="17">
        <f>SUM(E22:K22)</f>
        <v>6.5</v>
      </c>
    </row>
    <row r="23" spans="1:12" x14ac:dyDescent="0.25">
      <c r="A23" s="10">
        <f t="shared" si="2"/>
        <v>20</v>
      </c>
      <c r="B23" s="9" t="s">
        <v>381</v>
      </c>
      <c r="C23" s="11">
        <v>1485</v>
      </c>
      <c r="D23" s="9" t="s">
        <v>22</v>
      </c>
      <c r="E23" s="15"/>
      <c r="F23" s="15"/>
      <c r="G23" s="15"/>
      <c r="H23" s="15">
        <v>6</v>
      </c>
      <c r="I23" s="15"/>
      <c r="J23" s="15"/>
      <c r="K23" s="15"/>
      <c r="L23" s="17">
        <f>SUM(E23:K23)</f>
        <v>6</v>
      </c>
    </row>
    <row r="24" spans="1:12" x14ac:dyDescent="0.25">
      <c r="A24" s="10">
        <f t="shared" si="2"/>
        <v>21</v>
      </c>
      <c r="B24" s="9" t="s">
        <v>280</v>
      </c>
      <c r="C24" s="11">
        <v>0</v>
      </c>
      <c r="D24" s="9" t="s">
        <v>12</v>
      </c>
      <c r="E24" s="15"/>
      <c r="F24" s="15"/>
      <c r="G24" s="15">
        <v>4</v>
      </c>
      <c r="H24" s="15"/>
      <c r="I24" s="15"/>
      <c r="J24" s="15"/>
      <c r="K24" s="15"/>
      <c r="L24" s="17">
        <f t="shared" si="3"/>
        <v>4</v>
      </c>
    </row>
    <row r="25" spans="1:12" x14ac:dyDescent="0.25">
      <c r="A25" s="26">
        <f t="shared" si="2"/>
        <v>22</v>
      </c>
      <c r="B25" s="27" t="s">
        <v>94</v>
      </c>
      <c r="C25" s="29">
        <v>0</v>
      </c>
      <c r="D25" s="27" t="s">
        <v>24</v>
      </c>
      <c r="E25" s="26"/>
      <c r="F25" s="26">
        <v>1</v>
      </c>
      <c r="G25" s="26">
        <v>2.5</v>
      </c>
      <c r="H25" s="26"/>
      <c r="I25" s="26"/>
      <c r="J25" s="26"/>
      <c r="K25" s="26"/>
      <c r="L25" s="28">
        <f t="shared" si="3"/>
        <v>3.5</v>
      </c>
    </row>
    <row r="26" spans="1:12" x14ac:dyDescent="0.25">
      <c r="A26" s="26">
        <f t="shared" si="2"/>
        <v>23</v>
      </c>
      <c r="B26" s="27" t="s">
        <v>140</v>
      </c>
      <c r="C26" s="29">
        <v>0</v>
      </c>
      <c r="D26" s="27" t="s">
        <v>11</v>
      </c>
      <c r="E26" s="26">
        <v>2.78</v>
      </c>
      <c r="F26" s="26"/>
      <c r="G26" s="26"/>
      <c r="H26" s="26"/>
      <c r="I26" s="26"/>
      <c r="J26" s="26"/>
      <c r="K26" s="26"/>
      <c r="L26" s="28">
        <f t="shared" ref="L26" si="4">SUM(E26:K26)</f>
        <v>2.78</v>
      </c>
    </row>
    <row r="27" spans="1:12" x14ac:dyDescent="0.25">
      <c r="A27" s="10">
        <f t="shared" si="2"/>
        <v>24</v>
      </c>
      <c r="B27" s="9" t="s">
        <v>281</v>
      </c>
      <c r="C27" s="11">
        <v>0</v>
      </c>
      <c r="D27" s="9" t="s">
        <v>294</v>
      </c>
      <c r="E27" s="15"/>
      <c r="F27" s="15"/>
      <c r="G27" s="15">
        <v>2.5</v>
      </c>
      <c r="H27" s="15"/>
      <c r="I27" s="15"/>
      <c r="J27" s="15"/>
      <c r="K27" s="15"/>
      <c r="L27" s="17">
        <f>SUM(E27:K27)</f>
        <v>2.5</v>
      </c>
    </row>
    <row r="28" spans="1:12" x14ac:dyDescent="0.25">
      <c r="A28" s="10">
        <f t="shared" si="2"/>
        <v>25</v>
      </c>
      <c r="B28" s="9" t="s">
        <v>106</v>
      </c>
      <c r="C28" s="11">
        <v>0</v>
      </c>
      <c r="D28" s="9" t="s">
        <v>220</v>
      </c>
      <c r="E28" s="15">
        <v>1.78</v>
      </c>
      <c r="F28" s="15"/>
      <c r="G28" s="15"/>
      <c r="H28" s="15"/>
      <c r="I28" s="15"/>
      <c r="J28" s="15"/>
      <c r="K28" s="15"/>
      <c r="L28" s="17">
        <f>SUM(E28:K28)</f>
        <v>1.78</v>
      </c>
    </row>
    <row r="29" spans="1:12" x14ac:dyDescent="0.25">
      <c r="A29" s="10">
        <f t="shared" si="2"/>
        <v>26</v>
      </c>
      <c r="B29" s="9" t="s">
        <v>371</v>
      </c>
      <c r="C29" s="11">
        <v>0</v>
      </c>
      <c r="D29" s="9" t="s">
        <v>22</v>
      </c>
      <c r="E29" s="15"/>
      <c r="F29" s="15"/>
      <c r="G29" s="15"/>
      <c r="H29" s="15">
        <v>1</v>
      </c>
      <c r="I29" s="15"/>
      <c r="J29" s="15"/>
      <c r="K29" s="15"/>
      <c r="L29" s="17">
        <f>SUM(E29:K29)</f>
        <v>1</v>
      </c>
    </row>
    <row r="30" spans="1:12" x14ac:dyDescent="0.25">
      <c r="A30" s="10"/>
      <c r="B30" s="9"/>
      <c r="C30" s="11"/>
      <c r="D30" s="9"/>
      <c r="E30" s="15"/>
      <c r="F30" s="15"/>
      <c r="G30" s="15"/>
      <c r="H30" s="15"/>
      <c r="I30" s="15"/>
      <c r="J30" s="15"/>
      <c r="K30" s="15"/>
      <c r="L30" s="17"/>
    </row>
    <row r="31" spans="1:12" ht="14.25" customHeight="1" x14ac:dyDescent="0.25"/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76B8A-A5FE-4A85-B17F-8250E58F1C71}">
  <dimension ref="A3:L43"/>
  <sheetViews>
    <sheetView zoomScaleNormal="100" workbookViewId="0">
      <selection activeCell="B4" sqref="B4"/>
    </sheetView>
  </sheetViews>
  <sheetFormatPr defaultRowHeight="15" x14ac:dyDescent="0.25"/>
  <cols>
    <col min="1" max="1" width="6.85546875" customWidth="1"/>
    <col min="2" max="2" width="19.140625" bestFit="1" customWidth="1"/>
    <col min="3" max="3" width="7.42578125" customWidth="1"/>
    <col min="4" max="4" width="26.85546875" customWidth="1"/>
    <col min="12" max="12" width="10.140625" customWidth="1"/>
  </cols>
  <sheetData>
    <row r="3" spans="1:12" x14ac:dyDescent="0.25">
      <c r="A3" s="13" t="s">
        <v>1</v>
      </c>
      <c r="B3" s="12" t="s">
        <v>3</v>
      </c>
      <c r="C3" s="14" t="s">
        <v>5</v>
      </c>
      <c r="D3" s="12" t="s">
        <v>6</v>
      </c>
      <c r="E3" s="13" t="s">
        <v>29</v>
      </c>
      <c r="F3" s="13" t="s">
        <v>30</v>
      </c>
      <c r="G3" s="13" t="s">
        <v>31</v>
      </c>
      <c r="H3" s="13" t="s">
        <v>32</v>
      </c>
      <c r="I3" s="13" t="s">
        <v>33</v>
      </c>
      <c r="J3" s="13" t="s">
        <v>34</v>
      </c>
      <c r="K3" s="13"/>
      <c r="L3" s="13" t="s">
        <v>35</v>
      </c>
    </row>
    <row r="4" spans="1:12" x14ac:dyDescent="0.25">
      <c r="A4" s="22">
        <f>1</f>
        <v>1</v>
      </c>
      <c r="B4" s="22" t="s">
        <v>59</v>
      </c>
      <c r="C4" s="23">
        <v>1410</v>
      </c>
      <c r="D4" s="22" t="s">
        <v>39</v>
      </c>
      <c r="E4" s="21">
        <v>21.5</v>
      </c>
      <c r="F4" s="35">
        <v>18</v>
      </c>
      <c r="G4" s="21">
        <v>26</v>
      </c>
      <c r="H4" s="21">
        <v>25.5</v>
      </c>
      <c r="I4" s="21"/>
      <c r="J4" s="21"/>
      <c r="K4" s="21"/>
      <c r="L4" s="25">
        <f t="shared" ref="L4:L9" si="0">SUM(E4:K4)</f>
        <v>91</v>
      </c>
    </row>
    <row r="5" spans="1:12" x14ac:dyDescent="0.25">
      <c r="A5" s="22">
        <f>A4+1</f>
        <v>2</v>
      </c>
      <c r="B5" s="22" t="s">
        <v>70</v>
      </c>
      <c r="C5" s="23">
        <v>1549</v>
      </c>
      <c r="D5" s="22" t="s">
        <v>12</v>
      </c>
      <c r="E5" s="21">
        <v>26.5</v>
      </c>
      <c r="F5" s="21">
        <v>26</v>
      </c>
      <c r="G5" s="35">
        <v>21</v>
      </c>
      <c r="H5" s="21"/>
      <c r="I5" s="21"/>
      <c r="J5" s="21"/>
      <c r="K5" s="21"/>
      <c r="L5" s="25">
        <f t="shared" si="0"/>
        <v>73.5</v>
      </c>
    </row>
    <row r="6" spans="1:12" x14ac:dyDescent="0.25">
      <c r="A6" s="38">
        <f t="shared" ref="A6:A43" si="1">A5+1</f>
        <v>3</v>
      </c>
      <c r="B6" s="38" t="s">
        <v>62</v>
      </c>
      <c r="C6" s="39">
        <v>1198</v>
      </c>
      <c r="D6" s="38" t="s">
        <v>25</v>
      </c>
      <c r="E6" s="37">
        <v>15</v>
      </c>
      <c r="F6" s="37">
        <v>15</v>
      </c>
      <c r="G6" s="37">
        <v>11</v>
      </c>
      <c r="H6" s="37">
        <v>26</v>
      </c>
      <c r="I6" s="37"/>
      <c r="J6" s="37"/>
      <c r="K6" s="37"/>
      <c r="L6" s="40">
        <f t="shared" si="0"/>
        <v>67</v>
      </c>
    </row>
    <row r="7" spans="1:12" x14ac:dyDescent="0.25">
      <c r="A7" s="22">
        <f t="shared" si="1"/>
        <v>4</v>
      </c>
      <c r="B7" s="22" t="s">
        <v>104</v>
      </c>
      <c r="C7" s="23">
        <v>0</v>
      </c>
      <c r="D7" s="22" t="s">
        <v>219</v>
      </c>
      <c r="E7" s="21">
        <v>13</v>
      </c>
      <c r="F7" s="21"/>
      <c r="G7" s="21">
        <v>13</v>
      </c>
      <c r="H7" s="21">
        <v>13</v>
      </c>
      <c r="I7" s="21"/>
      <c r="J7" s="21"/>
      <c r="K7" s="21"/>
      <c r="L7" s="25">
        <f t="shared" si="0"/>
        <v>39</v>
      </c>
    </row>
    <row r="8" spans="1:12" x14ac:dyDescent="0.25">
      <c r="A8" s="36">
        <f t="shared" si="1"/>
        <v>5</v>
      </c>
      <c r="B8" s="36" t="s">
        <v>73</v>
      </c>
      <c r="C8" s="16">
        <v>1221</v>
      </c>
      <c r="D8" s="36" t="s">
        <v>222</v>
      </c>
      <c r="E8" s="15">
        <v>11</v>
      </c>
      <c r="F8" s="15">
        <v>12.5</v>
      </c>
      <c r="G8" s="15"/>
      <c r="H8" s="15">
        <v>4</v>
      </c>
      <c r="I8" s="15"/>
      <c r="J8" s="15"/>
      <c r="K8" s="15"/>
      <c r="L8" s="17">
        <f t="shared" si="0"/>
        <v>27.5</v>
      </c>
    </row>
    <row r="9" spans="1:12" x14ac:dyDescent="0.25">
      <c r="A9" s="9">
        <f t="shared" si="1"/>
        <v>6</v>
      </c>
      <c r="B9" s="9" t="s">
        <v>169</v>
      </c>
      <c r="C9" s="11">
        <v>0</v>
      </c>
      <c r="D9" s="9" t="s">
        <v>25</v>
      </c>
      <c r="E9" s="15"/>
      <c r="F9" s="15">
        <v>3.5</v>
      </c>
      <c r="G9" s="15">
        <v>3.5</v>
      </c>
      <c r="H9" s="15">
        <v>17.5</v>
      </c>
      <c r="I9" s="15"/>
      <c r="J9" s="15"/>
      <c r="K9" s="15"/>
      <c r="L9" s="17">
        <f t="shared" si="0"/>
        <v>24.5</v>
      </c>
    </row>
    <row r="10" spans="1:12" x14ac:dyDescent="0.25">
      <c r="A10" s="9">
        <f t="shared" si="1"/>
        <v>7</v>
      </c>
      <c r="B10" s="9" t="s">
        <v>166</v>
      </c>
      <c r="C10" s="11">
        <v>1443</v>
      </c>
      <c r="D10" s="9" t="s">
        <v>222</v>
      </c>
      <c r="E10" s="15"/>
      <c r="F10" s="15">
        <v>21</v>
      </c>
      <c r="G10" s="15"/>
      <c r="H10" s="15"/>
      <c r="I10" s="15"/>
      <c r="J10" s="15"/>
      <c r="K10" s="15"/>
      <c r="L10" s="17">
        <f t="shared" ref="L10" si="2">SUM(E10:K10)</f>
        <v>21</v>
      </c>
    </row>
    <row r="11" spans="1:12" x14ac:dyDescent="0.25">
      <c r="A11" s="9">
        <f t="shared" si="1"/>
        <v>8</v>
      </c>
      <c r="B11" s="9" t="s">
        <v>68</v>
      </c>
      <c r="C11" s="11">
        <v>1032</v>
      </c>
      <c r="D11" s="9" t="s">
        <v>25</v>
      </c>
      <c r="E11" s="15">
        <v>5.5</v>
      </c>
      <c r="F11" s="19">
        <v>7</v>
      </c>
      <c r="G11" s="19">
        <v>4.5</v>
      </c>
      <c r="H11" s="15">
        <v>3.5</v>
      </c>
      <c r="I11" s="15"/>
      <c r="J11" s="15"/>
      <c r="K11" s="15"/>
      <c r="L11" s="1">
        <f t="shared" ref="L11:L26" si="3">SUM(E11:K11)</f>
        <v>20.5</v>
      </c>
    </row>
    <row r="12" spans="1:12" x14ac:dyDescent="0.25">
      <c r="A12" s="9">
        <f t="shared" si="1"/>
        <v>9</v>
      </c>
      <c r="B12" s="9" t="s">
        <v>61</v>
      </c>
      <c r="C12" s="11">
        <v>0</v>
      </c>
      <c r="D12" s="9" t="s">
        <v>26</v>
      </c>
      <c r="E12" s="15"/>
      <c r="F12" s="15">
        <v>4</v>
      </c>
      <c r="G12" s="15">
        <v>8</v>
      </c>
      <c r="H12" s="15">
        <v>4.5</v>
      </c>
      <c r="I12" s="15"/>
      <c r="J12" s="15"/>
      <c r="K12" s="15"/>
      <c r="L12" s="17">
        <f>SUM(E12:K12)</f>
        <v>16.5</v>
      </c>
    </row>
    <row r="13" spans="1:12" x14ac:dyDescent="0.25">
      <c r="A13" s="9">
        <f t="shared" si="1"/>
        <v>10</v>
      </c>
      <c r="B13" s="9" t="s">
        <v>107</v>
      </c>
      <c r="C13" s="11">
        <v>0</v>
      </c>
      <c r="D13" s="9" t="s">
        <v>25</v>
      </c>
      <c r="E13" s="15">
        <v>3</v>
      </c>
      <c r="F13" s="15"/>
      <c r="G13" s="15">
        <v>5.5</v>
      </c>
      <c r="H13" s="15">
        <v>4.5</v>
      </c>
      <c r="I13" s="15"/>
      <c r="J13" s="15"/>
      <c r="K13" s="15"/>
      <c r="L13" s="17">
        <f>SUM(E13:K13)</f>
        <v>13</v>
      </c>
    </row>
    <row r="14" spans="1:12" x14ac:dyDescent="0.25">
      <c r="A14" s="9">
        <f t="shared" si="1"/>
        <v>11</v>
      </c>
      <c r="B14" s="9" t="s">
        <v>71</v>
      </c>
      <c r="C14" s="11">
        <v>1658</v>
      </c>
      <c r="D14" s="9" t="s">
        <v>222</v>
      </c>
      <c r="E14" s="15"/>
      <c r="F14" s="15">
        <v>12.5</v>
      </c>
      <c r="G14" s="15"/>
      <c r="H14" s="15"/>
      <c r="I14" s="15"/>
      <c r="J14" s="15"/>
      <c r="K14" s="15"/>
      <c r="L14" s="1">
        <f t="shared" si="3"/>
        <v>12.5</v>
      </c>
    </row>
    <row r="15" spans="1:12" x14ac:dyDescent="0.25">
      <c r="A15" s="9">
        <f t="shared" si="1"/>
        <v>12</v>
      </c>
      <c r="B15" s="9" t="s">
        <v>155</v>
      </c>
      <c r="C15" s="11">
        <v>0</v>
      </c>
      <c r="D15" s="9" t="s">
        <v>39</v>
      </c>
      <c r="E15" s="15">
        <v>3</v>
      </c>
      <c r="F15" s="15"/>
      <c r="G15" s="15">
        <v>4</v>
      </c>
      <c r="H15" s="15">
        <v>4</v>
      </c>
      <c r="I15" s="15"/>
      <c r="J15" s="15"/>
      <c r="K15" s="15"/>
      <c r="L15" s="17">
        <f>SUM(E15:K15)</f>
        <v>11</v>
      </c>
    </row>
    <row r="16" spans="1:12" x14ac:dyDescent="0.25">
      <c r="A16" s="27">
        <f t="shared" si="1"/>
        <v>13</v>
      </c>
      <c r="B16" s="27" t="s">
        <v>99</v>
      </c>
      <c r="C16" s="29">
        <v>1546</v>
      </c>
      <c r="D16" s="27" t="s">
        <v>223</v>
      </c>
      <c r="E16" s="26">
        <v>4</v>
      </c>
      <c r="F16" s="26">
        <v>3</v>
      </c>
      <c r="G16" s="26">
        <v>3.5</v>
      </c>
      <c r="H16" s="26"/>
      <c r="I16" s="26"/>
      <c r="J16" s="26"/>
      <c r="K16" s="26"/>
      <c r="L16" s="28">
        <f t="shared" si="3"/>
        <v>10.5</v>
      </c>
    </row>
    <row r="17" spans="1:12" x14ac:dyDescent="0.25">
      <c r="A17" s="9">
        <f t="shared" si="1"/>
        <v>14</v>
      </c>
      <c r="B17" s="9" t="s">
        <v>64</v>
      </c>
      <c r="C17" s="11">
        <v>0</v>
      </c>
      <c r="D17" s="9" t="s">
        <v>39</v>
      </c>
      <c r="E17" s="19">
        <v>4</v>
      </c>
      <c r="F17" s="15"/>
      <c r="G17" s="15">
        <v>3</v>
      </c>
      <c r="H17" s="15">
        <v>3.5</v>
      </c>
      <c r="I17" s="15"/>
      <c r="J17" s="18"/>
      <c r="K17" s="15"/>
      <c r="L17" s="1">
        <f>SUM(E17:K17)</f>
        <v>10.5</v>
      </c>
    </row>
    <row r="18" spans="1:12" x14ac:dyDescent="0.25">
      <c r="A18" s="9">
        <f t="shared" si="1"/>
        <v>15</v>
      </c>
      <c r="B18" s="9" t="s">
        <v>101</v>
      </c>
      <c r="C18" s="9">
        <v>0</v>
      </c>
      <c r="D18" s="9" t="s">
        <v>84</v>
      </c>
      <c r="E18" s="15">
        <v>3</v>
      </c>
      <c r="F18" s="15"/>
      <c r="G18" s="15">
        <v>3.5</v>
      </c>
      <c r="H18" s="15">
        <v>3.5</v>
      </c>
      <c r="I18" s="15"/>
      <c r="J18" s="15"/>
      <c r="K18" s="15"/>
      <c r="L18" s="17">
        <f>SUM(E18:K18)</f>
        <v>10</v>
      </c>
    </row>
    <row r="19" spans="1:12" x14ac:dyDescent="0.25">
      <c r="A19" s="9">
        <f t="shared" si="1"/>
        <v>16</v>
      </c>
      <c r="B19" s="9" t="s">
        <v>113</v>
      </c>
      <c r="C19" s="11"/>
      <c r="D19" s="9" t="s">
        <v>25</v>
      </c>
      <c r="E19" s="15">
        <v>4</v>
      </c>
      <c r="F19" s="15">
        <v>3</v>
      </c>
      <c r="G19" s="15">
        <v>2.5</v>
      </c>
      <c r="H19" s="15"/>
      <c r="I19" s="15"/>
      <c r="J19" s="15"/>
      <c r="K19" s="15"/>
      <c r="L19" s="1">
        <f t="shared" si="3"/>
        <v>9.5</v>
      </c>
    </row>
    <row r="20" spans="1:12" x14ac:dyDescent="0.25">
      <c r="A20" s="9">
        <f t="shared" si="1"/>
        <v>17</v>
      </c>
      <c r="B20" s="9" t="s">
        <v>112</v>
      </c>
      <c r="C20" s="11">
        <v>0</v>
      </c>
      <c r="D20" s="9" t="s">
        <v>221</v>
      </c>
      <c r="E20" s="15"/>
      <c r="F20" s="15">
        <v>8.5</v>
      </c>
      <c r="G20" s="15"/>
      <c r="H20" s="15"/>
      <c r="I20" s="15"/>
      <c r="J20" s="15"/>
      <c r="K20" s="15"/>
      <c r="L20" s="17">
        <f t="shared" si="3"/>
        <v>8.5</v>
      </c>
    </row>
    <row r="21" spans="1:12" x14ac:dyDescent="0.25">
      <c r="A21" s="9">
        <f t="shared" si="1"/>
        <v>18</v>
      </c>
      <c r="B21" s="9" t="s">
        <v>345</v>
      </c>
      <c r="C21" s="11">
        <v>1039</v>
      </c>
      <c r="D21" s="9" t="s">
        <v>25</v>
      </c>
      <c r="E21" s="15"/>
      <c r="F21" s="15"/>
      <c r="G21" s="15"/>
      <c r="H21" s="15">
        <v>8</v>
      </c>
      <c r="I21" s="15"/>
      <c r="J21" s="15"/>
      <c r="K21" s="15"/>
      <c r="L21" s="17">
        <f t="shared" si="3"/>
        <v>8</v>
      </c>
    </row>
    <row r="22" spans="1:12" x14ac:dyDescent="0.25">
      <c r="A22" s="9">
        <f t="shared" si="1"/>
        <v>19</v>
      </c>
      <c r="B22" s="9" t="s">
        <v>66</v>
      </c>
      <c r="C22" s="11">
        <v>0</v>
      </c>
      <c r="D22" s="9" t="s">
        <v>39</v>
      </c>
      <c r="E22" s="19">
        <v>4</v>
      </c>
      <c r="F22" s="18"/>
      <c r="G22" s="15"/>
      <c r="H22" s="15">
        <v>4</v>
      </c>
      <c r="I22" s="15"/>
      <c r="J22" s="15"/>
      <c r="K22" s="15"/>
      <c r="L22" s="1">
        <f t="shared" ref="L22" si="4">SUM(E22:K22)</f>
        <v>8</v>
      </c>
    </row>
    <row r="23" spans="1:12" x14ac:dyDescent="0.25">
      <c r="A23" s="9">
        <f t="shared" si="1"/>
        <v>20</v>
      </c>
      <c r="B23" s="9" t="s">
        <v>76</v>
      </c>
      <c r="C23" s="11">
        <v>1070</v>
      </c>
      <c r="D23" s="9" t="s">
        <v>11</v>
      </c>
      <c r="E23" s="15"/>
      <c r="F23" s="15"/>
      <c r="G23" s="15"/>
      <c r="H23" s="15">
        <v>7</v>
      </c>
      <c r="I23" s="15"/>
      <c r="J23" s="15"/>
      <c r="K23" s="15"/>
      <c r="L23" s="17">
        <f t="shared" si="3"/>
        <v>7</v>
      </c>
    </row>
    <row r="24" spans="1:12" x14ac:dyDescent="0.25">
      <c r="A24" s="9">
        <f t="shared" si="1"/>
        <v>21</v>
      </c>
      <c r="B24" s="9" t="s">
        <v>108</v>
      </c>
      <c r="C24" s="11">
        <v>0</v>
      </c>
      <c r="D24" s="9" t="s">
        <v>221</v>
      </c>
      <c r="E24" s="15">
        <v>4</v>
      </c>
      <c r="F24" s="15">
        <v>2.5</v>
      </c>
      <c r="G24" s="15"/>
      <c r="H24" s="15"/>
      <c r="I24" s="15"/>
      <c r="J24" s="15"/>
      <c r="K24" s="15"/>
      <c r="L24" s="1">
        <f>SUM(E24:K24)</f>
        <v>6.5</v>
      </c>
    </row>
    <row r="25" spans="1:12" x14ac:dyDescent="0.25">
      <c r="A25" s="9">
        <f t="shared" si="1"/>
        <v>22</v>
      </c>
      <c r="B25" s="9" t="s">
        <v>111</v>
      </c>
      <c r="C25" s="11">
        <v>0</v>
      </c>
      <c r="D25" s="9" t="s">
        <v>39</v>
      </c>
      <c r="E25" s="15">
        <v>3</v>
      </c>
      <c r="F25" s="15"/>
      <c r="G25" s="15"/>
      <c r="H25" s="15">
        <v>3.5</v>
      </c>
      <c r="I25" s="15"/>
      <c r="J25" s="15"/>
      <c r="K25" s="15"/>
      <c r="L25" s="17">
        <f>SUM(E25:K25)</f>
        <v>6.5</v>
      </c>
    </row>
    <row r="26" spans="1:12" x14ac:dyDescent="0.25">
      <c r="A26" s="9">
        <f t="shared" si="1"/>
        <v>23</v>
      </c>
      <c r="B26" s="9" t="s">
        <v>346</v>
      </c>
      <c r="C26" s="11">
        <v>1064</v>
      </c>
      <c r="D26" s="9" t="s">
        <v>23</v>
      </c>
      <c r="E26" s="15"/>
      <c r="F26" s="15"/>
      <c r="G26" s="15"/>
      <c r="H26" s="15">
        <v>6</v>
      </c>
      <c r="I26" s="15"/>
      <c r="J26" s="15"/>
      <c r="K26" s="15"/>
      <c r="L26" s="17">
        <f t="shared" si="3"/>
        <v>6</v>
      </c>
    </row>
    <row r="27" spans="1:12" x14ac:dyDescent="0.25">
      <c r="A27" s="9">
        <f t="shared" si="1"/>
        <v>24</v>
      </c>
      <c r="B27" s="9" t="s">
        <v>100</v>
      </c>
      <c r="C27" s="11">
        <v>0</v>
      </c>
      <c r="D27" s="9" t="s">
        <v>39</v>
      </c>
      <c r="E27" s="15">
        <v>2</v>
      </c>
      <c r="F27" s="15"/>
      <c r="G27" s="15">
        <v>4</v>
      </c>
      <c r="H27" s="15"/>
      <c r="I27" s="15"/>
      <c r="J27" s="15"/>
      <c r="K27" s="15"/>
      <c r="L27" s="17">
        <f t="shared" ref="L27" si="5">SUM(E27:K27)</f>
        <v>6</v>
      </c>
    </row>
    <row r="28" spans="1:12" x14ac:dyDescent="0.25">
      <c r="A28" s="9">
        <f t="shared" si="1"/>
        <v>25</v>
      </c>
      <c r="B28" s="9" t="s">
        <v>69</v>
      </c>
      <c r="C28" s="11">
        <v>0</v>
      </c>
      <c r="D28" s="9" t="s">
        <v>39</v>
      </c>
      <c r="E28" s="15">
        <v>3</v>
      </c>
      <c r="F28" s="15"/>
      <c r="G28" s="15">
        <v>3</v>
      </c>
      <c r="H28" s="15"/>
      <c r="I28" s="15"/>
      <c r="J28" s="15"/>
      <c r="K28" s="15"/>
      <c r="L28" s="17">
        <f t="shared" ref="L28:L35" si="6">SUM(E28:K28)</f>
        <v>6</v>
      </c>
    </row>
    <row r="29" spans="1:12" x14ac:dyDescent="0.25">
      <c r="A29" s="9">
        <f t="shared" si="1"/>
        <v>26</v>
      </c>
      <c r="B29" s="9" t="s">
        <v>171</v>
      </c>
      <c r="C29" s="11">
        <v>0</v>
      </c>
      <c r="D29" s="9" t="s">
        <v>42</v>
      </c>
      <c r="E29" s="15"/>
      <c r="F29" s="15">
        <v>3</v>
      </c>
      <c r="G29" s="15">
        <v>3</v>
      </c>
      <c r="H29" s="15"/>
      <c r="I29" s="15"/>
      <c r="J29" s="15"/>
      <c r="K29" s="15"/>
      <c r="L29" s="17">
        <f t="shared" si="6"/>
        <v>6</v>
      </c>
    </row>
    <row r="30" spans="1:12" x14ac:dyDescent="0.25">
      <c r="A30" s="9">
        <f t="shared" si="1"/>
        <v>27</v>
      </c>
      <c r="B30" s="9" t="s">
        <v>172</v>
      </c>
      <c r="C30" s="11">
        <v>0</v>
      </c>
      <c r="D30" s="9" t="s">
        <v>25</v>
      </c>
      <c r="E30" s="15"/>
      <c r="F30" s="15">
        <v>2</v>
      </c>
      <c r="G30" s="15">
        <v>3</v>
      </c>
      <c r="H30" s="15"/>
      <c r="I30" s="15"/>
      <c r="J30" s="15"/>
      <c r="K30" s="15"/>
      <c r="L30" s="17">
        <f t="shared" si="6"/>
        <v>5</v>
      </c>
    </row>
    <row r="31" spans="1:12" x14ac:dyDescent="0.25">
      <c r="A31" s="9">
        <f t="shared" si="1"/>
        <v>28</v>
      </c>
      <c r="B31" s="9" t="s">
        <v>347</v>
      </c>
      <c r="C31" s="11">
        <v>0</v>
      </c>
      <c r="D31" s="9" t="s">
        <v>39</v>
      </c>
      <c r="E31" s="15"/>
      <c r="F31" s="15"/>
      <c r="G31" s="15"/>
      <c r="H31" s="15">
        <v>4.5</v>
      </c>
      <c r="I31" s="15"/>
      <c r="J31" s="15"/>
      <c r="K31" s="15"/>
      <c r="L31" s="17">
        <f t="shared" si="6"/>
        <v>4.5</v>
      </c>
    </row>
    <row r="32" spans="1:12" x14ac:dyDescent="0.25">
      <c r="A32" s="9">
        <f t="shared" si="1"/>
        <v>29</v>
      </c>
      <c r="B32" s="9" t="s">
        <v>262</v>
      </c>
      <c r="C32" s="11">
        <v>0</v>
      </c>
      <c r="D32" s="9" t="s">
        <v>289</v>
      </c>
      <c r="E32" s="15"/>
      <c r="F32" s="15"/>
      <c r="G32" s="15">
        <v>4</v>
      </c>
      <c r="H32" s="15"/>
      <c r="I32" s="15"/>
      <c r="J32" s="15"/>
      <c r="K32" s="15"/>
      <c r="L32" s="17">
        <f t="shared" si="6"/>
        <v>4</v>
      </c>
    </row>
    <row r="33" spans="1:12" x14ac:dyDescent="0.25">
      <c r="A33" s="9">
        <f t="shared" si="1"/>
        <v>30</v>
      </c>
      <c r="B33" s="9" t="s">
        <v>348</v>
      </c>
      <c r="C33" s="11">
        <v>1039</v>
      </c>
      <c r="D33" s="9" t="s">
        <v>22</v>
      </c>
      <c r="E33" s="15"/>
      <c r="F33" s="15"/>
      <c r="G33" s="15"/>
      <c r="H33" s="15">
        <v>4</v>
      </c>
      <c r="I33" s="15"/>
      <c r="J33" s="15"/>
      <c r="K33" s="15"/>
      <c r="L33" s="17">
        <f t="shared" si="6"/>
        <v>4</v>
      </c>
    </row>
    <row r="34" spans="1:12" x14ac:dyDescent="0.25">
      <c r="A34" s="27">
        <f t="shared" si="1"/>
        <v>31</v>
      </c>
      <c r="B34" s="27" t="s">
        <v>264</v>
      </c>
      <c r="C34" s="29">
        <v>0</v>
      </c>
      <c r="D34" s="27" t="s">
        <v>39</v>
      </c>
      <c r="E34" s="26"/>
      <c r="F34" s="26"/>
      <c r="G34" s="26">
        <v>3.5</v>
      </c>
      <c r="H34" s="26"/>
      <c r="I34" s="26"/>
      <c r="J34" s="26"/>
      <c r="K34" s="26"/>
      <c r="L34" s="28">
        <f t="shared" si="6"/>
        <v>3.5</v>
      </c>
    </row>
    <row r="35" spans="1:12" ht="14.25" customHeight="1" x14ac:dyDescent="0.25">
      <c r="A35" s="9">
        <f t="shared" si="1"/>
        <v>32</v>
      </c>
      <c r="B35" s="9" t="s">
        <v>162</v>
      </c>
      <c r="C35" s="11">
        <v>0</v>
      </c>
      <c r="D35" s="9" t="s">
        <v>84</v>
      </c>
      <c r="E35" s="15">
        <v>1.5</v>
      </c>
      <c r="F35" s="15"/>
      <c r="G35" s="15">
        <v>2</v>
      </c>
      <c r="H35" s="15"/>
      <c r="I35" s="15"/>
      <c r="J35" s="15"/>
      <c r="K35" s="15"/>
      <c r="L35" s="17">
        <f t="shared" si="6"/>
        <v>3.5</v>
      </c>
    </row>
    <row r="36" spans="1:12" x14ac:dyDescent="0.25">
      <c r="A36" s="9">
        <f t="shared" si="1"/>
        <v>33</v>
      </c>
      <c r="B36" s="9" t="s">
        <v>110</v>
      </c>
      <c r="C36" s="9">
        <v>0</v>
      </c>
      <c r="D36" s="9" t="s">
        <v>39</v>
      </c>
      <c r="E36" s="15">
        <v>3</v>
      </c>
      <c r="F36" s="15"/>
      <c r="G36" s="15"/>
      <c r="H36" s="15"/>
      <c r="I36" s="15"/>
      <c r="J36" s="15"/>
      <c r="K36" s="15"/>
      <c r="L36" s="17">
        <f t="shared" ref="L36" si="7">SUM(E36:K36)</f>
        <v>3</v>
      </c>
    </row>
    <row r="37" spans="1:12" x14ac:dyDescent="0.25">
      <c r="A37" s="9">
        <f t="shared" si="1"/>
        <v>34</v>
      </c>
      <c r="B37" s="9" t="s">
        <v>350</v>
      </c>
      <c r="C37" s="11">
        <v>1244</v>
      </c>
      <c r="D37" s="9" t="s">
        <v>22</v>
      </c>
      <c r="E37" s="15"/>
      <c r="F37" s="15"/>
      <c r="G37" s="15"/>
      <c r="H37" s="15">
        <v>3</v>
      </c>
      <c r="I37" s="15"/>
      <c r="J37" s="15"/>
      <c r="K37" s="15"/>
      <c r="L37" s="17">
        <f t="shared" ref="L37:L41" si="8">SUM(E37:K37)</f>
        <v>3</v>
      </c>
    </row>
    <row r="38" spans="1:12" x14ac:dyDescent="0.25">
      <c r="A38" s="9">
        <f t="shared" si="1"/>
        <v>35</v>
      </c>
      <c r="B38" s="9" t="s">
        <v>354</v>
      </c>
      <c r="C38" s="11">
        <v>0</v>
      </c>
      <c r="D38" s="9" t="s">
        <v>25</v>
      </c>
      <c r="E38" s="15"/>
      <c r="F38" s="15"/>
      <c r="G38" s="15"/>
      <c r="H38" s="15">
        <v>3</v>
      </c>
      <c r="I38" s="15"/>
      <c r="J38" s="15"/>
      <c r="K38" s="15"/>
      <c r="L38" s="17">
        <f t="shared" si="8"/>
        <v>3</v>
      </c>
    </row>
    <row r="39" spans="1:12" x14ac:dyDescent="0.25">
      <c r="A39" s="27">
        <f t="shared" si="1"/>
        <v>36</v>
      </c>
      <c r="B39" s="27" t="s">
        <v>161</v>
      </c>
      <c r="C39" s="29">
        <v>0</v>
      </c>
      <c r="D39" s="27" t="s">
        <v>84</v>
      </c>
      <c r="E39" s="26">
        <v>2</v>
      </c>
      <c r="F39" s="26"/>
      <c r="G39" s="26"/>
      <c r="H39" s="26"/>
      <c r="I39" s="26"/>
      <c r="J39" s="26"/>
      <c r="K39" s="26"/>
      <c r="L39" s="28">
        <f>SUM(E39:K39)</f>
        <v>2</v>
      </c>
    </row>
    <row r="40" spans="1:12" x14ac:dyDescent="0.25">
      <c r="A40" s="9">
        <f t="shared" si="1"/>
        <v>37</v>
      </c>
      <c r="B40" s="9" t="s">
        <v>359</v>
      </c>
      <c r="C40" s="11">
        <v>0</v>
      </c>
      <c r="D40" s="9" t="s">
        <v>25</v>
      </c>
      <c r="E40" s="15"/>
      <c r="F40" s="15"/>
      <c r="G40" s="15"/>
      <c r="H40" s="15">
        <v>2</v>
      </c>
      <c r="I40" s="15"/>
      <c r="J40" s="15"/>
      <c r="K40" s="15"/>
      <c r="L40" s="17">
        <f t="shared" si="8"/>
        <v>2</v>
      </c>
    </row>
    <row r="41" spans="1:12" x14ac:dyDescent="0.25">
      <c r="A41" s="27">
        <f t="shared" si="1"/>
        <v>38</v>
      </c>
      <c r="B41" s="27" t="s">
        <v>360</v>
      </c>
      <c r="C41" s="29">
        <v>0</v>
      </c>
      <c r="D41" s="27" t="s">
        <v>22</v>
      </c>
      <c r="E41" s="26"/>
      <c r="F41" s="26"/>
      <c r="G41" s="26"/>
      <c r="H41" s="26">
        <v>2</v>
      </c>
      <c r="I41" s="26"/>
      <c r="J41" s="26"/>
      <c r="K41" s="26"/>
      <c r="L41" s="28">
        <f t="shared" si="8"/>
        <v>2</v>
      </c>
    </row>
    <row r="42" spans="1:12" x14ac:dyDescent="0.25">
      <c r="A42" s="9">
        <f t="shared" si="1"/>
        <v>39</v>
      </c>
      <c r="B42" s="9" t="s">
        <v>272</v>
      </c>
      <c r="C42" s="11">
        <v>0</v>
      </c>
      <c r="D42" s="9" t="s">
        <v>294</v>
      </c>
      <c r="E42" s="15"/>
      <c r="F42" s="15"/>
      <c r="G42" s="15">
        <v>0</v>
      </c>
      <c r="H42" s="15"/>
      <c r="I42" s="15"/>
      <c r="J42" s="15"/>
      <c r="K42" s="15"/>
      <c r="L42" s="17">
        <f>SUM(E42:K42)</f>
        <v>0</v>
      </c>
    </row>
    <row r="43" spans="1:12" x14ac:dyDescent="0.25">
      <c r="A43" s="9">
        <f t="shared" si="1"/>
        <v>40</v>
      </c>
      <c r="B43" s="9" t="s">
        <v>273</v>
      </c>
      <c r="C43" s="11">
        <v>1069</v>
      </c>
      <c r="D43" s="9" t="s">
        <v>23</v>
      </c>
      <c r="E43" s="15"/>
      <c r="F43" s="15"/>
      <c r="G43" s="15">
        <v>0</v>
      </c>
      <c r="H43" s="15"/>
      <c r="I43" s="15"/>
      <c r="J43" s="15"/>
      <c r="K43" s="15"/>
      <c r="L43" s="17">
        <f>SUM(E43:K43)</f>
        <v>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14BC-97AA-4A3A-91CB-A0BCC1190538}">
  <dimension ref="A3:Q59"/>
  <sheetViews>
    <sheetView topLeftCell="A31" workbookViewId="0">
      <selection activeCell="B4" sqref="B4"/>
    </sheetView>
  </sheetViews>
  <sheetFormatPr defaultRowHeight="15" x14ac:dyDescent="0.25"/>
  <cols>
    <col min="1" max="1" width="6.85546875" customWidth="1"/>
    <col min="2" max="2" width="22.85546875" bestFit="1" customWidth="1"/>
    <col min="3" max="3" width="7.42578125" customWidth="1"/>
    <col min="4" max="4" width="26.85546875" customWidth="1"/>
    <col min="12" max="12" width="10.140625" customWidth="1"/>
  </cols>
  <sheetData>
    <row r="3" spans="1:17" x14ac:dyDescent="0.25">
      <c r="A3" s="13" t="s">
        <v>1</v>
      </c>
      <c r="B3" s="12" t="s">
        <v>3</v>
      </c>
      <c r="C3" s="14" t="s">
        <v>5</v>
      </c>
      <c r="D3" s="12" t="s">
        <v>6</v>
      </c>
      <c r="E3" s="13" t="s">
        <v>29</v>
      </c>
      <c r="F3" s="13" t="s">
        <v>30</v>
      </c>
      <c r="G3" s="13" t="s">
        <v>31</v>
      </c>
      <c r="H3" s="13" t="s">
        <v>32</v>
      </c>
      <c r="I3" s="13" t="s">
        <v>33</v>
      </c>
      <c r="J3" s="13" t="s">
        <v>34</v>
      </c>
      <c r="K3" s="13"/>
      <c r="L3" s="13" t="s">
        <v>35</v>
      </c>
    </row>
    <row r="4" spans="1:17" x14ac:dyDescent="0.25">
      <c r="A4" s="22">
        <f>1</f>
        <v>1</v>
      </c>
      <c r="B4" s="22" t="s">
        <v>98</v>
      </c>
      <c r="C4" s="23">
        <v>1030</v>
      </c>
      <c r="D4" s="22" t="s">
        <v>25</v>
      </c>
      <c r="E4" s="21">
        <v>8</v>
      </c>
      <c r="F4" s="21">
        <v>4</v>
      </c>
      <c r="G4" s="21">
        <v>15</v>
      </c>
      <c r="H4" s="21">
        <v>21</v>
      </c>
      <c r="I4" s="21"/>
      <c r="J4" s="21"/>
      <c r="K4" s="21"/>
      <c r="L4" s="25">
        <f>SUM(E4:K4)</f>
        <v>48</v>
      </c>
    </row>
    <row r="5" spans="1:17" x14ac:dyDescent="0.25">
      <c r="A5" s="22">
        <f>A4+1</f>
        <v>2</v>
      </c>
      <c r="B5" s="22" t="s">
        <v>261</v>
      </c>
      <c r="C5" s="22">
        <v>1188</v>
      </c>
      <c r="D5" s="22" t="s">
        <v>22</v>
      </c>
      <c r="E5" s="21"/>
      <c r="F5" s="21"/>
      <c r="G5" s="21">
        <v>18</v>
      </c>
      <c r="H5" s="21">
        <v>15</v>
      </c>
      <c r="I5" s="21"/>
      <c r="J5" s="21"/>
      <c r="K5" s="21"/>
      <c r="L5" s="25">
        <f>SUM(E5:K5)</f>
        <v>33</v>
      </c>
    </row>
    <row r="6" spans="1:17" x14ac:dyDescent="0.25">
      <c r="A6" s="22">
        <f t="shared" ref="A6:A59" si="0">A5+1</f>
        <v>3</v>
      </c>
      <c r="B6" s="22" t="s">
        <v>44</v>
      </c>
      <c r="C6" s="23">
        <v>1047</v>
      </c>
      <c r="D6" s="22" t="s">
        <v>25</v>
      </c>
      <c r="E6" s="21">
        <v>4</v>
      </c>
      <c r="F6" s="21">
        <v>10.5</v>
      </c>
      <c r="G6" s="21">
        <v>9</v>
      </c>
      <c r="H6" s="24"/>
      <c r="I6" s="21"/>
      <c r="J6" s="21"/>
      <c r="K6" s="21"/>
      <c r="L6" s="25">
        <f>SUM(E6:K6)</f>
        <v>23.5</v>
      </c>
    </row>
    <row r="7" spans="1:17" x14ac:dyDescent="0.25">
      <c r="A7" s="9">
        <f t="shared" si="0"/>
        <v>4</v>
      </c>
      <c r="B7" s="9" t="s">
        <v>105</v>
      </c>
      <c r="C7" s="11">
        <v>1023</v>
      </c>
      <c r="D7" s="9" t="s">
        <v>223</v>
      </c>
      <c r="E7" s="15">
        <v>4</v>
      </c>
      <c r="F7" s="15">
        <v>5</v>
      </c>
      <c r="G7" s="19">
        <v>6.5</v>
      </c>
      <c r="H7" s="15">
        <v>4.5</v>
      </c>
      <c r="I7" s="15"/>
      <c r="J7" s="15"/>
      <c r="K7" s="15"/>
      <c r="L7" s="17">
        <f>SUM(E7:K7)</f>
        <v>20</v>
      </c>
    </row>
    <row r="8" spans="1:17" x14ac:dyDescent="0.25">
      <c r="A8" s="9">
        <f t="shared" si="0"/>
        <v>5</v>
      </c>
      <c r="B8" s="36" t="s">
        <v>82</v>
      </c>
      <c r="C8" s="16">
        <v>1242</v>
      </c>
      <c r="D8" s="36" t="s">
        <v>25</v>
      </c>
      <c r="E8" s="15">
        <v>18</v>
      </c>
      <c r="F8" s="15"/>
      <c r="G8" s="15"/>
      <c r="H8" s="15"/>
      <c r="I8" s="15"/>
      <c r="J8" s="15"/>
      <c r="K8" s="15"/>
      <c r="L8" s="17">
        <f t="shared" ref="L8:L16" si="1">SUM(E8:K8)</f>
        <v>18</v>
      </c>
    </row>
    <row r="9" spans="1:17" x14ac:dyDescent="0.25">
      <c r="A9" s="9">
        <f t="shared" si="0"/>
        <v>6</v>
      </c>
      <c r="B9" s="9" t="s">
        <v>43</v>
      </c>
      <c r="C9" s="11">
        <v>1061</v>
      </c>
      <c r="D9" s="9" t="s">
        <v>25</v>
      </c>
      <c r="E9" s="15">
        <v>4</v>
      </c>
      <c r="F9" s="15">
        <v>6</v>
      </c>
      <c r="G9" s="15">
        <v>4</v>
      </c>
      <c r="H9" s="15">
        <v>4</v>
      </c>
      <c r="I9" s="15"/>
      <c r="J9" s="15"/>
      <c r="K9" s="15"/>
      <c r="L9" s="17">
        <f t="shared" ref="L9:L15" si="2">SUM(E9:K9)</f>
        <v>18</v>
      </c>
    </row>
    <row r="10" spans="1:17" x14ac:dyDescent="0.25">
      <c r="A10" s="27">
        <f t="shared" si="0"/>
        <v>7</v>
      </c>
      <c r="B10" s="27" t="s">
        <v>52</v>
      </c>
      <c r="C10" s="29">
        <v>0</v>
      </c>
      <c r="D10" s="27" t="s">
        <v>39</v>
      </c>
      <c r="E10" s="26">
        <v>7</v>
      </c>
      <c r="F10" s="26"/>
      <c r="G10" s="26">
        <v>3.5</v>
      </c>
      <c r="H10" s="30">
        <v>4.5</v>
      </c>
      <c r="I10" s="26"/>
      <c r="J10" s="30"/>
      <c r="K10" s="26"/>
      <c r="L10" s="28">
        <f t="shared" si="2"/>
        <v>15</v>
      </c>
      <c r="Q10" s="9"/>
    </row>
    <row r="11" spans="1:17" x14ac:dyDescent="0.25">
      <c r="A11" s="9">
        <f t="shared" si="0"/>
        <v>8</v>
      </c>
      <c r="B11" s="9" t="s">
        <v>109</v>
      </c>
      <c r="C11" s="11">
        <v>0</v>
      </c>
      <c r="D11" s="9" t="s">
        <v>224</v>
      </c>
      <c r="E11" s="15">
        <v>4</v>
      </c>
      <c r="F11" s="15">
        <v>3</v>
      </c>
      <c r="G11" s="15">
        <v>2</v>
      </c>
      <c r="H11" s="15">
        <v>4</v>
      </c>
      <c r="I11" s="15"/>
      <c r="J11" s="15"/>
      <c r="K11" s="15"/>
      <c r="L11" s="17">
        <f t="shared" si="2"/>
        <v>13</v>
      </c>
    </row>
    <row r="12" spans="1:17" x14ac:dyDescent="0.25">
      <c r="A12" s="36">
        <f t="shared" si="0"/>
        <v>9</v>
      </c>
      <c r="B12" s="36" t="s">
        <v>49</v>
      </c>
      <c r="C12" s="16">
        <v>0</v>
      </c>
      <c r="D12" s="36" t="s">
        <v>22</v>
      </c>
      <c r="E12" s="15"/>
      <c r="F12" s="15">
        <v>3.5</v>
      </c>
      <c r="G12" s="15"/>
      <c r="H12" s="15">
        <v>9</v>
      </c>
      <c r="I12" s="15"/>
      <c r="J12" s="15"/>
      <c r="K12" s="15"/>
      <c r="L12" s="17">
        <f t="shared" si="2"/>
        <v>12.5</v>
      </c>
    </row>
    <row r="13" spans="1:17" x14ac:dyDescent="0.25">
      <c r="A13" s="9">
        <f t="shared" si="0"/>
        <v>10</v>
      </c>
      <c r="B13" s="9" t="s">
        <v>344</v>
      </c>
      <c r="C13" s="11">
        <v>1259</v>
      </c>
      <c r="D13" s="9" t="s">
        <v>39</v>
      </c>
      <c r="E13" s="15"/>
      <c r="F13" s="15"/>
      <c r="G13" s="15"/>
      <c r="H13" s="15">
        <v>11</v>
      </c>
      <c r="I13" s="15"/>
      <c r="J13" s="15"/>
      <c r="K13" s="15"/>
      <c r="L13" s="17">
        <f t="shared" si="2"/>
        <v>11</v>
      </c>
    </row>
    <row r="14" spans="1:17" x14ac:dyDescent="0.25">
      <c r="A14" s="27">
        <f t="shared" si="0"/>
        <v>11</v>
      </c>
      <c r="B14" s="27" t="s">
        <v>46</v>
      </c>
      <c r="C14" s="29">
        <v>1465</v>
      </c>
      <c r="D14" s="27" t="s">
        <v>219</v>
      </c>
      <c r="E14" s="26">
        <v>3</v>
      </c>
      <c r="F14" s="26"/>
      <c r="G14" s="26">
        <v>3.5</v>
      </c>
      <c r="H14" s="26">
        <v>4</v>
      </c>
      <c r="I14" s="26"/>
      <c r="J14" s="26"/>
      <c r="K14" s="26"/>
      <c r="L14" s="28">
        <f t="shared" si="2"/>
        <v>10.5</v>
      </c>
    </row>
    <row r="15" spans="1:17" x14ac:dyDescent="0.25">
      <c r="A15" s="27">
        <f t="shared" si="0"/>
        <v>12</v>
      </c>
      <c r="B15" s="27" t="s">
        <v>114</v>
      </c>
      <c r="C15" s="29">
        <v>0</v>
      </c>
      <c r="D15" s="27" t="s">
        <v>219</v>
      </c>
      <c r="E15" s="26">
        <v>3</v>
      </c>
      <c r="F15" s="26"/>
      <c r="G15" s="26">
        <v>3</v>
      </c>
      <c r="H15" s="26">
        <v>4</v>
      </c>
      <c r="I15" s="26"/>
      <c r="J15" s="26"/>
      <c r="K15" s="26"/>
      <c r="L15" s="28">
        <f t="shared" si="2"/>
        <v>10</v>
      </c>
    </row>
    <row r="16" spans="1:17" x14ac:dyDescent="0.25">
      <c r="A16" s="27">
        <f t="shared" si="0"/>
        <v>13</v>
      </c>
      <c r="B16" s="27" t="s">
        <v>45</v>
      </c>
      <c r="C16" s="29">
        <v>0</v>
      </c>
      <c r="D16" s="27" t="s">
        <v>40</v>
      </c>
      <c r="E16" s="26">
        <v>9</v>
      </c>
      <c r="F16" s="26"/>
      <c r="G16" s="26"/>
      <c r="H16" s="30"/>
      <c r="I16" s="26"/>
      <c r="J16" s="30"/>
      <c r="K16" s="26"/>
      <c r="L16" s="28">
        <f t="shared" si="1"/>
        <v>9</v>
      </c>
    </row>
    <row r="17" spans="1:12" x14ac:dyDescent="0.25">
      <c r="A17" s="9">
        <f t="shared" si="0"/>
        <v>14</v>
      </c>
      <c r="B17" s="9" t="s">
        <v>154</v>
      </c>
      <c r="C17" s="11">
        <v>0</v>
      </c>
      <c r="D17" s="9" t="s">
        <v>223</v>
      </c>
      <c r="E17" s="15">
        <v>4</v>
      </c>
      <c r="F17" s="15"/>
      <c r="G17" s="15">
        <v>4</v>
      </c>
      <c r="H17" s="15"/>
      <c r="I17" s="15"/>
      <c r="J17" s="15"/>
      <c r="K17" s="15"/>
      <c r="L17" s="17">
        <f t="shared" ref="L17:L27" si="3">SUM(E17:K17)</f>
        <v>8</v>
      </c>
    </row>
    <row r="18" spans="1:12" x14ac:dyDescent="0.25">
      <c r="A18" s="9">
        <f t="shared" si="0"/>
        <v>15</v>
      </c>
      <c r="B18" s="9" t="s">
        <v>120</v>
      </c>
      <c r="C18" s="9">
        <v>1424</v>
      </c>
      <c r="D18" s="9" t="s">
        <v>224</v>
      </c>
      <c r="E18" s="15">
        <v>4</v>
      </c>
      <c r="F18" s="15">
        <v>3.5</v>
      </c>
      <c r="G18" s="15"/>
      <c r="H18" s="15"/>
      <c r="I18" s="15"/>
      <c r="J18" s="15"/>
      <c r="K18" s="15"/>
      <c r="L18" s="17">
        <f t="shared" si="3"/>
        <v>7.5</v>
      </c>
    </row>
    <row r="19" spans="1:12" x14ac:dyDescent="0.25">
      <c r="A19" s="9">
        <f t="shared" si="0"/>
        <v>16</v>
      </c>
      <c r="B19" s="9" t="s">
        <v>266</v>
      </c>
      <c r="C19" s="11">
        <v>0</v>
      </c>
      <c r="D19" s="9" t="s">
        <v>39</v>
      </c>
      <c r="E19" s="15"/>
      <c r="F19" s="15"/>
      <c r="G19" s="15">
        <v>3</v>
      </c>
      <c r="H19" s="15">
        <v>4</v>
      </c>
      <c r="I19" s="15"/>
      <c r="J19" s="15"/>
      <c r="K19" s="15"/>
      <c r="L19" s="17">
        <f t="shared" ref="L19" si="4">SUM(E19:K19)</f>
        <v>7</v>
      </c>
    </row>
    <row r="20" spans="1:12" x14ac:dyDescent="0.25">
      <c r="A20" s="9">
        <f t="shared" si="0"/>
        <v>17</v>
      </c>
      <c r="B20" s="9" t="s">
        <v>156</v>
      </c>
      <c r="C20" s="9">
        <v>0</v>
      </c>
      <c r="D20" s="9"/>
      <c r="E20" s="15">
        <v>3</v>
      </c>
      <c r="F20" s="15"/>
      <c r="G20" s="15"/>
      <c r="H20" s="15">
        <v>3</v>
      </c>
      <c r="I20" s="15"/>
      <c r="J20" s="15"/>
      <c r="K20" s="15"/>
      <c r="L20" s="17">
        <f>SUM(E20:K20)</f>
        <v>6</v>
      </c>
    </row>
    <row r="21" spans="1:12" x14ac:dyDescent="0.25">
      <c r="A21" s="36">
        <f t="shared" si="0"/>
        <v>18</v>
      </c>
      <c r="B21" s="36" t="s">
        <v>67</v>
      </c>
      <c r="C21" s="16">
        <v>0</v>
      </c>
      <c r="D21" s="36" t="s">
        <v>219</v>
      </c>
      <c r="E21" s="15">
        <v>3</v>
      </c>
      <c r="F21" s="15"/>
      <c r="G21" s="15"/>
      <c r="H21" s="15">
        <v>3</v>
      </c>
      <c r="I21" s="15"/>
      <c r="J21" s="15"/>
      <c r="K21" s="15"/>
      <c r="L21" s="17">
        <f>SUM(E21:K21)</f>
        <v>6</v>
      </c>
    </row>
    <row r="22" spans="1:12" x14ac:dyDescent="0.25">
      <c r="A22" s="9">
        <f t="shared" si="0"/>
        <v>19</v>
      </c>
      <c r="B22" s="9" t="s">
        <v>160</v>
      </c>
      <c r="C22" s="11">
        <v>0</v>
      </c>
      <c r="D22" s="9" t="s">
        <v>84</v>
      </c>
      <c r="E22" s="15">
        <v>2</v>
      </c>
      <c r="F22" s="15"/>
      <c r="G22" s="15">
        <v>2</v>
      </c>
      <c r="H22" s="15">
        <v>2</v>
      </c>
      <c r="I22" s="15"/>
      <c r="J22" s="15"/>
      <c r="K22" s="15"/>
      <c r="L22" s="17">
        <f>SUM(E22:K22)</f>
        <v>6</v>
      </c>
    </row>
    <row r="23" spans="1:12" x14ac:dyDescent="0.25">
      <c r="A23" s="9">
        <f t="shared" si="0"/>
        <v>20</v>
      </c>
      <c r="B23" s="9" t="s">
        <v>157</v>
      </c>
      <c r="C23" s="9">
        <v>0</v>
      </c>
      <c r="D23" s="9" t="s">
        <v>219</v>
      </c>
      <c r="E23" s="15">
        <v>2.5</v>
      </c>
      <c r="F23" s="15"/>
      <c r="G23" s="15"/>
      <c r="H23" s="15">
        <v>3</v>
      </c>
      <c r="I23" s="15"/>
      <c r="J23" s="15"/>
      <c r="K23" s="15"/>
      <c r="L23" s="17">
        <f>SUM(E23:K23)</f>
        <v>5.5</v>
      </c>
    </row>
    <row r="24" spans="1:12" x14ac:dyDescent="0.25">
      <c r="A24" s="9">
        <f t="shared" si="0"/>
        <v>21</v>
      </c>
      <c r="B24" s="9" t="s">
        <v>102</v>
      </c>
      <c r="C24" s="11">
        <v>0</v>
      </c>
      <c r="D24" s="9" t="s">
        <v>219</v>
      </c>
      <c r="E24" s="15">
        <v>3</v>
      </c>
      <c r="F24" s="15"/>
      <c r="G24" s="15">
        <v>2</v>
      </c>
      <c r="H24" s="15"/>
      <c r="I24" s="15"/>
      <c r="J24" s="15"/>
      <c r="K24" s="15"/>
      <c r="L24" s="17">
        <f t="shared" si="3"/>
        <v>5</v>
      </c>
    </row>
    <row r="25" spans="1:12" x14ac:dyDescent="0.25">
      <c r="A25" s="36">
        <f t="shared" si="0"/>
        <v>22</v>
      </c>
      <c r="B25" s="36" t="s">
        <v>79</v>
      </c>
      <c r="C25" s="16">
        <v>0</v>
      </c>
      <c r="D25" s="36" t="s">
        <v>223</v>
      </c>
      <c r="E25" s="15">
        <v>3</v>
      </c>
      <c r="F25" s="15"/>
      <c r="G25" s="15"/>
      <c r="H25" s="15">
        <v>2</v>
      </c>
      <c r="I25" s="15"/>
      <c r="J25" s="15"/>
      <c r="K25" s="15"/>
      <c r="L25" s="17">
        <f>SUM(E25:K25)</f>
        <v>5</v>
      </c>
    </row>
    <row r="26" spans="1:12" x14ac:dyDescent="0.25">
      <c r="A26" s="9">
        <f t="shared" si="0"/>
        <v>23</v>
      </c>
      <c r="B26" s="9" t="s">
        <v>173</v>
      </c>
      <c r="C26" s="11">
        <v>0</v>
      </c>
      <c r="D26" s="9" t="s">
        <v>24</v>
      </c>
      <c r="E26" s="15"/>
      <c r="F26" s="15">
        <v>2</v>
      </c>
      <c r="G26" s="15"/>
      <c r="H26" s="15">
        <v>3</v>
      </c>
      <c r="I26" s="15"/>
      <c r="J26" s="15"/>
      <c r="K26" s="15"/>
      <c r="L26" s="17">
        <f>SUM(E26:K26)</f>
        <v>5</v>
      </c>
    </row>
    <row r="27" spans="1:12" x14ac:dyDescent="0.25">
      <c r="A27" s="9">
        <f t="shared" si="0"/>
        <v>24</v>
      </c>
      <c r="B27" s="9" t="s">
        <v>159</v>
      </c>
      <c r="C27" s="11">
        <v>0</v>
      </c>
      <c r="D27" s="9" t="s">
        <v>223</v>
      </c>
      <c r="E27" s="15">
        <v>2</v>
      </c>
      <c r="F27" s="15"/>
      <c r="G27" s="15">
        <v>2.5</v>
      </c>
      <c r="H27" s="15"/>
      <c r="I27" s="15"/>
      <c r="J27" s="15"/>
      <c r="K27" s="15"/>
      <c r="L27" s="17">
        <f t="shared" si="3"/>
        <v>4.5</v>
      </c>
    </row>
    <row r="28" spans="1:12" x14ac:dyDescent="0.25">
      <c r="A28" s="36">
        <f t="shared" si="0"/>
        <v>25</v>
      </c>
      <c r="B28" s="36" t="s">
        <v>76</v>
      </c>
      <c r="C28" s="16">
        <v>1051</v>
      </c>
      <c r="D28" s="36" t="s">
        <v>11</v>
      </c>
      <c r="E28" s="19">
        <v>4</v>
      </c>
      <c r="F28" s="15"/>
      <c r="G28" s="18"/>
      <c r="H28" s="15"/>
      <c r="I28" s="15"/>
      <c r="J28" s="15"/>
      <c r="K28" s="15"/>
      <c r="L28" s="17">
        <f t="shared" ref="L28:L29" si="5">SUM(E28:K28)</f>
        <v>4</v>
      </c>
    </row>
    <row r="29" spans="1:12" x14ac:dyDescent="0.25">
      <c r="A29" s="9">
        <f t="shared" si="0"/>
        <v>26</v>
      </c>
      <c r="B29" s="9" t="s">
        <v>47</v>
      </c>
      <c r="C29" s="11">
        <v>0</v>
      </c>
      <c r="D29" s="9" t="s">
        <v>219</v>
      </c>
      <c r="E29" s="15">
        <v>4</v>
      </c>
      <c r="F29" s="15"/>
      <c r="G29" s="18"/>
      <c r="H29" s="15"/>
      <c r="I29" s="15"/>
      <c r="J29" s="15"/>
      <c r="K29" s="15"/>
      <c r="L29" s="17">
        <f t="shared" si="5"/>
        <v>4</v>
      </c>
    </row>
    <row r="30" spans="1:12" x14ac:dyDescent="0.25">
      <c r="A30" s="9">
        <f t="shared" si="0"/>
        <v>27</v>
      </c>
      <c r="B30" s="9" t="s">
        <v>167</v>
      </c>
      <c r="C30" s="11">
        <v>0</v>
      </c>
      <c r="D30" s="9" t="s">
        <v>168</v>
      </c>
      <c r="E30" s="15"/>
      <c r="F30" s="15">
        <v>4</v>
      </c>
      <c r="G30" s="15"/>
      <c r="H30" s="15"/>
      <c r="I30" s="15"/>
      <c r="J30" s="15"/>
      <c r="K30" s="15"/>
      <c r="L30" s="17">
        <f t="shared" ref="L30:L36" si="6">SUM(E30:K30)</f>
        <v>4</v>
      </c>
    </row>
    <row r="31" spans="1:12" x14ac:dyDescent="0.25">
      <c r="A31" s="9">
        <f t="shared" si="0"/>
        <v>28</v>
      </c>
      <c r="B31" s="9" t="s">
        <v>75</v>
      </c>
      <c r="C31" s="11">
        <v>0</v>
      </c>
      <c r="D31" s="9" t="s">
        <v>42</v>
      </c>
      <c r="E31" s="15"/>
      <c r="F31" s="15">
        <v>4</v>
      </c>
      <c r="G31" s="15"/>
      <c r="H31" s="15"/>
      <c r="I31" s="15"/>
      <c r="J31" s="15"/>
      <c r="K31" s="15"/>
      <c r="L31" s="17">
        <f t="shared" si="6"/>
        <v>4</v>
      </c>
    </row>
    <row r="32" spans="1:12" x14ac:dyDescent="0.25">
      <c r="A32" s="9">
        <f t="shared" si="0"/>
        <v>29</v>
      </c>
      <c r="B32" s="9" t="s">
        <v>263</v>
      </c>
      <c r="C32" s="11">
        <v>0</v>
      </c>
      <c r="D32" s="9" t="s">
        <v>290</v>
      </c>
      <c r="E32" s="15"/>
      <c r="F32" s="15"/>
      <c r="G32" s="15">
        <v>4</v>
      </c>
      <c r="H32" s="15"/>
      <c r="I32" s="15"/>
      <c r="J32" s="15"/>
      <c r="K32" s="15"/>
      <c r="L32" s="17">
        <f t="shared" si="6"/>
        <v>4</v>
      </c>
    </row>
    <row r="33" spans="1:12" x14ac:dyDescent="0.25">
      <c r="A33" s="27">
        <f t="shared" si="0"/>
        <v>30</v>
      </c>
      <c r="B33" s="27" t="s">
        <v>269</v>
      </c>
      <c r="C33" s="27">
        <v>0</v>
      </c>
      <c r="D33" s="27" t="s">
        <v>292</v>
      </c>
      <c r="E33" s="26"/>
      <c r="F33" s="26"/>
      <c r="G33" s="26">
        <v>2</v>
      </c>
      <c r="H33" s="26">
        <v>2</v>
      </c>
      <c r="I33" s="26"/>
      <c r="J33" s="26"/>
      <c r="K33" s="26"/>
      <c r="L33" s="28">
        <f t="shared" ref="L33" si="7">SUM(E33:K33)</f>
        <v>4</v>
      </c>
    </row>
    <row r="34" spans="1:12" x14ac:dyDescent="0.25">
      <c r="A34" s="9">
        <f t="shared" si="0"/>
        <v>31</v>
      </c>
      <c r="B34" s="9" t="s">
        <v>265</v>
      </c>
      <c r="C34" s="11">
        <v>0</v>
      </c>
      <c r="D34" s="9" t="s">
        <v>291</v>
      </c>
      <c r="E34" s="15"/>
      <c r="F34" s="15"/>
      <c r="G34" s="15">
        <v>3.5</v>
      </c>
      <c r="H34" s="15"/>
      <c r="I34" s="15"/>
      <c r="J34" s="15"/>
      <c r="K34" s="15"/>
      <c r="L34" s="17">
        <f t="shared" si="6"/>
        <v>3.5</v>
      </c>
    </row>
    <row r="35" spans="1:12" x14ac:dyDescent="0.25">
      <c r="A35" s="9">
        <f t="shared" si="0"/>
        <v>32</v>
      </c>
      <c r="B35" s="9" t="s">
        <v>174</v>
      </c>
      <c r="C35" s="11">
        <v>0</v>
      </c>
      <c r="D35" s="9" t="s">
        <v>175</v>
      </c>
      <c r="E35" s="15"/>
      <c r="F35" s="15">
        <v>1.5</v>
      </c>
      <c r="G35" s="15">
        <v>2</v>
      </c>
      <c r="H35" s="15"/>
      <c r="I35" s="15"/>
      <c r="J35" s="15"/>
      <c r="K35" s="15"/>
      <c r="L35" s="17">
        <f t="shared" si="6"/>
        <v>3.5</v>
      </c>
    </row>
    <row r="36" spans="1:12" x14ac:dyDescent="0.25">
      <c r="A36" s="9">
        <f t="shared" si="0"/>
        <v>33</v>
      </c>
      <c r="B36" s="9" t="s">
        <v>349</v>
      </c>
      <c r="C36" s="11">
        <v>0</v>
      </c>
      <c r="D36" s="9" t="s">
        <v>25</v>
      </c>
      <c r="E36" s="15"/>
      <c r="F36" s="15"/>
      <c r="G36" s="15"/>
      <c r="H36" s="15">
        <v>3.5</v>
      </c>
      <c r="I36" s="15"/>
      <c r="J36" s="15"/>
      <c r="K36" s="15"/>
      <c r="L36" s="17">
        <f t="shared" si="6"/>
        <v>3.5</v>
      </c>
    </row>
    <row r="37" spans="1:12" x14ac:dyDescent="0.25">
      <c r="A37" s="36">
        <f t="shared" si="0"/>
        <v>34</v>
      </c>
      <c r="B37" s="36" t="s">
        <v>77</v>
      </c>
      <c r="C37" s="16">
        <v>0</v>
      </c>
      <c r="D37" s="36" t="s">
        <v>224</v>
      </c>
      <c r="E37" s="15">
        <v>3</v>
      </c>
      <c r="F37" s="15"/>
      <c r="G37" s="15"/>
      <c r="H37" s="15"/>
      <c r="I37" s="15"/>
      <c r="J37" s="15"/>
      <c r="K37" s="15"/>
      <c r="L37" s="17">
        <f t="shared" ref="L37" si="8">SUM(E37:K37)</f>
        <v>3</v>
      </c>
    </row>
    <row r="38" spans="1:12" x14ac:dyDescent="0.25">
      <c r="A38" s="9">
        <f t="shared" si="0"/>
        <v>35</v>
      </c>
      <c r="B38" s="9" t="s">
        <v>115</v>
      </c>
      <c r="C38" s="11">
        <v>0</v>
      </c>
      <c r="D38" s="9" t="s">
        <v>219</v>
      </c>
      <c r="E38" s="15">
        <v>3</v>
      </c>
      <c r="F38" s="15"/>
      <c r="G38" s="15"/>
      <c r="H38" s="15"/>
      <c r="I38" s="15"/>
      <c r="J38" s="15"/>
      <c r="K38" s="15"/>
      <c r="L38" s="17">
        <f t="shared" ref="L38" si="9">SUM(E38:K38)</f>
        <v>3</v>
      </c>
    </row>
    <row r="39" spans="1:12" x14ac:dyDescent="0.25">
      <c r="A39" s="9">
        <f t="shared" si="0"/>
        <v>36</v>
      </c>
      <c r="B39" s="9" t="s">
        <v>170</v>
      </c>
      <c r="C39" s="11">
        <v>0</v>
      </c>
      <c r="D39" s="9" t="s">
        <v>168</v>
      </c>
      <c r="E39" s="15"/>
      <c r="F39" s="15">
        <v>3</v>
      </c>
      <c r="G39" s="15"/>
      <c r="H39" s="15"/>
      <c r="I39" s="15"/>
      <c r="J39" s="15"/>
      <c r="K39" s="15"/>
      <c r="L39" s="17">
        <f t="shared" ref="L39:L50" si="10">SUM(E39:K39)</f>
        <v>3</v>
      </c>
    </row>
    <row r="40" spans="1:12" x14ac:dyDescent="0.25">
      <c r="A40" s="9">
        <f t="shared" si="0"/>
        <v>37</v>
      </c>
      <c r="B40" s="9" t="s">
        <v>118</v>
      </c>
      <c r="C40" s="11">
        <v>0</v>
      </c>
      <c r="D40" s="9" t="s">
        <v>41</v>
      </c>
      <c r="E40" s="15"/>
      <c r="F40" s="15">
        <v>3</v>
      </c>
      <c r="G40" s="15"/>
      <c r="H40" s="15"/>
      <c r="I40" s="15"/>
      <c r="J40" s="15"/>
      <c r="K40" s="15"/>
      <c r="L40" s="17">
        <f t="shared" si="10"/>
        <v>3</v>
      </c>
    </row>
    <row r="41" spans="1:12" x14ac:dyDescent="0.25">
      <c r="A41" s="9">
        <f t="shared" si="0"/>
        <v>38</v>
      </c>
      <c r="B41" s="9" t="s">
        <v>51</v>
      </c>
      <c r="C41" s="11">
        <v>0</v>
      </c>
      <c r="D41" s="9" t="s">
        <v>223</v>
      </c>
      <c r="E41" s="15"/>
      <c r="F41" s="15">
        <v>3</v>
      </c>
      <c r="G41" s="15"/>
      <c r="H41" s="15"/>
      <c r="I41" s="15"/>
      <c r="J41" s="15"/>
      <c r="K41" s="15"/>
      <c r="L41" s="17">
        <f t="shared" si="10"/>
        <v>3</v>
      </c>
    </row>
    <row r="42" spans="1:12" x14ac:dyDescent="0.25">
      <c r="A42" s="9">
        <f t="shared" si="0"/>
        <v>39</v>
      </c>
      <c r="B42" s="9" t="s">
        <v>267</v>
      </c>
      <c r="C42" s="11">
        <v>0</v>
      </c>
      <c r="D42" s="9" t="s">
        <v>25</v>
      </c>
      <c r="E42" s="15"/>
      <c r="F42" s="15"/>
      <c r="G42" s="15">
        <v>3</v>
      </c>
      <c r="H42" s="15"/>
      <c r="I42" s="15"/>
      <c r="J42" s="15"/>
      <c r="K42" s="15"/>
      <c r="L42" s="17">
        <f t="shared" ref="L42" si="11">SUM(E42:K42)</f>
        <v>3</v>
      </c>
    </row>
    <row r="43" spans="1:12" x14ac:dyDescent="0.25">
      <c r="A43" s="9">
        <f t="shared" si="0"/>
        <v>40</v>
      </c>
      <c r="B43" s="9" t="s">
        <v>268</v>
      </c>
      <c r="C43" s="11">
        <v>0</v>
      </c>
      <c r="D43" s="9" t="s">
        <v>39</v>
      </c>
      <c r="E43" s="15"/>
      <c r="F43" s="15"/>
      <c r="G43" s="15">
        <v>3</v>
      </c>
      <c r="H43" s="15"/>
      <c r="I43" s="15"/>
      <c r="J43" s="15"/>
      <c r="K43" s="15"/>
      <c r="L43" s="17">
        <f t="shared" ref="L43:L49" si="12">SUM(E43:K43)</f>
        <v>3</v>
      </c>
    </row>
    <row r="44" spans="1:12" x14ac:dyDescent="0.25">
      <c r="A44" s="9">
        <f t="shared" si="0"/>
        <v>41</v>
      </c>
      <c r="B44" s="9" t="s">
        <v>351</v>
      </c>
      <c r="C44" s="11">
        <v>1029</v>
      </c>
      <c r="D44" s="9" t="s">
        <v>25</v>
      </c>
      <c r="E44" s="15"/>
      <c r="F44" s="15"/>
      <c r="G44" s="15"/>
      <c r="H44" s="15">
        <v>3</v>
      </c>
      <c r="I44" s="15"/>
      <c r="J44" s="15"/>
      <c r="K44" s="15"/>
      <c r="L44" s="17">
        <f t="shared" si="12"/>
        <v>3</v>
      </c>
    </row>
    <row r="45" spans="1:12" x14ac:dyDescent="0.25">
      <c r="A45" s="27">
        <f t="shared" si="0"/>
        <v>42</v>
      </c>
      <c r="B45" s="27" t="s">
        <v>352</v>
      </c>
      <c r="C45" s="29">
        <v>0</v>
      </c>
      <c r="D45" s="27" t="s">
        <v>290</v>
      </c>
      <c r="E45" s="26"/>
      <c r="F45" s="26"/>
      <c r="G45" s="26"/>
      <c r="H45" s="26">
        <v>3</v>
      </c>
      <c r="I45" s="26"/>
      <c r="J45" s="26"/>
      <c r="K45" s="26"/>
      <c r="L45" s="28">
        <f t="shared" si="12"/>
        <v>3</v>
      </c>
    </row>
    <row r="46" spans="1:12" x14ac:dyDescent="0.25">
      <c r="A46" s="9">
        <f t="shared" si="0"/>
        <v>43</v>
      </c>
      <c r="B46" s="9" t="s">
        <v>353</v>
      </c>
      <c r="C46" s="11">
        <v>0</v>
      </c>
      <c r="D46" s="9" t="s">
        <v>11</v>
      </c>
      <c r="E46" s="15"/>
      <c r="F46" s="15"/>
      <c r="G46" s="15"/>
      <c r="H46" s="15">
        <v>3</v>
      </c>
      <c r="I46" s="15"/>
      <c r="J46" s="15"/>
      <c r="K46" s="15"/>
      <c r="L46" s="17">
        <f t="shared" si="12"/>
        <v>3</v>
      </c>
    </row>
    <row r="47" spans="1:12" x14ac:dyDescent="0.25">
      <c r="A47" s="9">
        <f t="shared" si="0"/>
        <v>44</v>
      </c>
      <c r="B47" s="9" t="s">
        <v>355</v>
      </c>
      <c r="C47" s="11">
        <v>0</v>
      </c>
      <c r="D47" s="9" t="s">
        <v>22</v>
      </c>
      <c r="E47" s="15"/>
      <c r="F47" s="15"/>
      <c r="G47" s="15"/>
      <c r="H47" s="15">
        <v>3</v>
      </c>
      <c r="I47" s="15"/>
      <c r="J47" s="15"/>
      <c r="K47" s="15"/>
      <c r="L47" s="17">
        <f t="shared" si="12"/>
        <v>3</v>
      </c>
    </row>
    <row r="48" spans="1:12" x14ac:dyDescent="0.25">
      <c r="A48" s="9">
        <f t="shared" si="0"/>
        <v>45</v>
      </c>
      <c r="B48" s="9" t="s">
        <v>356</v>
      </c>
      <c r="C48" s="11">
        <v>0</v>
      </c>
      <c r="D48" s="9" t="s">
        <v>22</v>
      </c>
      <c r="E48" s="15"/>
      <c r="F48" s="15"/>
      <c r="G48" s="15"/>
      <c r="H48" s="15">
        <v>3</v>
      </c>
      <c r="I48" s="15"/>
      <c r="J48" s="15"/>
      <c r="K48" s="15"/>
      <c r="L48" s="17">
        <f t="shared" si="12"/>
        <v>3</v>
      </c>
    </row>
    <row r="49" spans="1:12" x14ac:dyDescent="0.25">
      <c r="A49" s="9">
        <f t="shared" si="0"/>
        <v>46</v>
      </c>
      <c r="B49" s="9" t="s">
        <v>357</v>
      </c>
      <c r="C49" s="11">
        <v>0</v>
      </c>
      <c r="D49" s="9" t="s">
        <v>22</v>
      </c>
      <c r="E49" s="15"/>
      <c r="F49" s="15"/>
      <c r="G49" s="15"/>
      <c r="H49" s="15">
        <v>2.5</v>
      </c>
      <c r="I49" s="15"/>
      <c r="J49" s="15"/>
      <c r="K49" s="15"/>
      <c r="L49" s="17">
        <f t="shared" si="12"/>
        <v>2.5</v>
      </c>
    </row>
    <row r="50" spans="1:12" x14ac:dyDescent="0.25">
      <c r="A50" s="9">
        <f t="shared" si="0"/>
        <v>47</v>
      </c>
      <c r="B50" s="9" t="s">
        <v>158</v>
      </c>
      <c r="C50" s="11">
        <v>0</v>
      </c>
      <c r="D50" s="9" t="s">
        <v>219</v>
      </c>
      <c r="E50" s="15">
        <v>2</v>
      </c>
      <c r="F50" s="15"/>
      <c r="G50" s="15"/>
      <c r="H50" s="15"/>
      <c r="I50" s="15"/>
      <c r="J50" s="15"/>
      <c r="K50" s="15"/>
      <c r="L50" s="17">
        <f t="shared" si="10"/>
        <v>2</v>
      </c>
    </row>
    <row r="51" spans="1:12" x14ac:dyDescent="0.25">
      <c r="A51" s="9">
        <f t="shared" si="0"/>
        <v>48</v>
      </c>
      <c r="B51" s="9" t="s">
        <v>53</v>
      </c>
      <c r="C51" s="11">
        <v>0</v>
      </c>
      <c r="D51" s="9" t="s">
        <v>219</v>
      </c>
      <c r="E51" s="15">
        <v>2</v>
      </c>
      <c r="F51" s="15"/>
      <c r="G51" s="15"/>
      <c r="H51" s="15"/>
      <c r="I51" s="15"/>
      <c r="J51" s="15"/>
      <c r="K51" s="15"/>
      <c r="L51" s="17">
        <f>SUM(E51:K51)</f>
        <v>2</v>
      </c>
    </row>
    <row r="52" spans="1:12" x14ac:dyDescent="0.25">
      <c r="A52" s="9">
        <f t="shared" si="0"/>
        <v>49</v>
      </c>
      <c r="B52" s="9" t="s">
        <v>358</v>
      </c>
      <c r="C52" s="11">
        <v>0</v>
      </c>
      <c r="D52" s="9" t="s">
        <v>308</v>
      </c>
      <c r="E52" s="15"/>
      <c r="F52" s="15"/>
      <c r="G52" s="15"/>
      <c r="H52" s="15">
        <v>2</v>
      </c>
      <c r="I52" s="15"/>
      <c r="J52" s="15"/>
      <c r="K52" s="15"/>
      <c r="L52" s="17">
        <f>SUM(E52:K52)</f>
        <v>2</v>
      </c>
    </row>
    <row r="53" spans="1:12" x14ac:dyDescent="0.25">
      <c r="A53" s="27">
        <f t="shared" si="0"/>
        <v>50</v>
      </c>
      <c r="B53" s="27" t="s">
        <v>361</v>
      </c>
      <c r="C53" s="29">
        <v>0</v>
      </c>
      <c r="D53" s="27" t="s">
        <v>22</v>
      </c>
      <c r="E53" s="26"/>
      <c r="F53" s="26"/>
      <c r="G53" s="26"/>
      <c r="H53" s="26">
        <v>2</v>
      </c>
      <c r="I53" s="26"/>
      <c r="J53" s="26"/>
      <c r="K53" s="26"/>
      <c r="L53" s="28">
        <f>SUM(E53:K53)</f>
        <v>2</v>
      </c>
    </row>
    <row r="54" spans="1:12" x14ac:dyDescent="0.25">
      <c r="A54" s="9">
        <f t="shared" si="0"/>
        <v>51</v>
      </c>
      <c r="B54" s="9" t="s">
        <v>362</v>
      </c>
      <c r="C54" s="11">
        <v>0</v>
      </c>
      <c r="D54" s="9" t="s">
        <v>22</v>
      </c>
      <c r="E54" s="15"/>
      <c r="F54" s="15"/>
      <c r="G54" s="15"/>
      <c r="H54" s="15">
        <v>2</v>
      </c>
      <c r="I54" s="15"/>
      <c r="J54" s="15"/>
      <c r="K54" s="15"/>
      <c r="L54" s="17">
        <f>SUM(E54:K54)</f>
        <v>2</v>
      </c>
    </row>
    <row r="55" spans="1:12" x14ac:dyDescent="0.25">
      <c r="A55" s="9">
        <f t="shared" si="0"/>
        <v>52</v>
      </c>
      <c r="B55" s="9" t="s">
        <v>163</v>
      </c>
      <c r="C55" s="9">
        <v>0</v>
      </c>
      <c r="D55" s="9"/>
      <c r="E55" s="15">
        <v>1</v>
      </c>
      <c r="F55" s="15"/>
      <c r="G55" s="15"/>
      <c r="H55" s="15"/>
      <c r="I55" s="15"/>
      <c r="J55" s="15"/>
      <c r="K55" s="15"/>
      <c r="L55" s="17">
        <f t="shared" ref="L55:L59" si="13">SUM(E55:K55)</f>
        <v>1</v>
      </c>
    </row>
    <row r="56" spans="1:12" x14ac:dyDescent="0.25">
      <c r="A56" s="9">
        <f t="shared" si="0"/>
        <v>53</v>
      </c>
      <c r="B56" s="9" t="s">
        <v>293</v>
      </c>
      <c r="C56" s="11">
        <v>0</v>
      </c>
      <c r="D56" s="9" t="s">
        <v>39</v>
      </c>
      <c r="E56" s="15"/>
      <c r="F56" s="15"/>
      <c r="G56" s="15">
        <v>1</v>
      </c>
      <c r="H56" s="15"/>
      <c r="I56" s="15"/>
      <c r="J56" s="15"/>
      <c r="K56" s="15"/>
      <c r="L56" s="17">
        <f t="shared" ref="L56:L58" si="14">SUM(E56:K56)</f>
        <v>1</v>
      </c>
    </row>
    <row r="57" spans="1:12" x14ac:dyDescent="0.25">
      <c r="A57" s="9">
        <f t="shared" si="0"/>
        <v>54</v>
      </c>
      <c r="B57" s="9" t="s">
        <v>363</v>
      </c>
      <c r="C57" s="11">
        <v>0</v>
      </c>
      <c r="D57" s="9" t="s">
        <v>22</v>
      </c>
      <c r="E57" s="15"/>
      <c r="F57" s="15"/>
      <c r="G57" s="15"/>
      <c r="H57" s="15">
        <v>1</v>
      </c>
      <c r="I57" s="15"/>
      <c r="J57" s="15"/>
      <c r="K57" s="15"/>
      <c r="L57" s="17">
        <f t="shared" si="14"/>
        <v>1</v>
      </c>
    </row>
    <row r="58" spans="1:12" x14ac:dyDescent="0.25">
      <c r="A58" s="27">
        <f t="shared" si="0"/>
        <v>55</v>
      </c>
      <c r="B58" s="27" t="s">
        <v>364</v>
      </c>
      <c r="C58" s="29">
        <v>0</v>
      </c>
      <c r="D58" s="27" t="s">
        <v>22</v>
      </c>
      <c r="E58" s="26"/>
      <c r="F58" s="26"/>
      <c r="G58" s="26"/>
      <c r="H58" s="26">
        <v>1</v>
      </c>
      <c r="I58" s="26"/>
      <c r="J58" s="26"/>
      <c r="K58" s="26"/>
      <c r="L58" s="28">
        <f t="shared" si="14"/>
        <v>1</v>
      </c>
    </row>
    <row r="59" spans="1:12" x14ac:dyDescent="0.25">
      <c r="A59" s="27">
        <f t="shared" si="0"/>
        <v>56</v>
      </c>
      <c r="B59" s="27" t="s">
        <v>54</v>
      </c>
      <c r="C59" s="27">
        <v>0</v>
      </c>
      <c r="D59" s="27" t="s">
        <v>84</v>
      </c>
      <c r="E59" s="26">
        <v>0.5</v>
      </c>
      <c r="F59" s="26"/>
      <c r="G59" s="26"/>
      <c r="H59" s="26"/>
      <c r="I59" s="26"/>
      <c r="J59" s="26"/>
      <c r="K59" s="26"/>
      <c r="L59" s="28">
        <f t="shared" si="13"/>
        <v>0.5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48696-E72E-453B-BCCC-52BE56FDAC84}">
  <dimension ref="A3:O68"/>
  <sheetViews>
    <sheetView topLeftCell="A4" workbookViewId="0">
      <selection activeCell="B4" sqref="B4"/>
    </sheetView>
  </sheetViews>
  <sheetFormatPr defaultRowHeight="15" x14ac:dyDescent="0.25"/>
  <cols>
    <col min="1" max="1" width="6.85546875" style="20" customWidth="1"/>
    <col min="2" max="2" width="24.28515625" bestFit="1" customWidth="1"/>
    <col min="3" max="3" width="7.42578125" customWidth="1"/>
    <col min="4" max="4" width="26.85546875" customWidth="1"/>
    <col min="12" max="12" width="10.140625" customWidth="1"/>
  </cols>
  <sheetData>
    <row r="3" spans="1:12" x14ac:dyDescent="0.25">
      <c r="A3" s="13" t="s">
        <v>1</v>
      </c>
      <c r="B3" s="12" t="s">
        <v>3</v>
      </c>
      <c r="C3" s="14" t="s">
        <v>5</v>
      </c>
      <c r="D3" s="12" t="s">
        <v>6</v>
      </c>
      <c r="E3" s="13" t="s">
        <v>29</v>
      </c>
      <c r="F3" s="13" t="s">
        <v>30</v>
      </c>
      <c r="G3" s="13" t="s">
        <v>31</v>
      </c>
      <c r="H3" s="13" t="s">
        <v>32</v>
      </c>
      <c r="I3" s="13" t="s">
        <v>33</v>
      </c>
      <c r="J3" s="13" t="s">
        <v>34</v>
      </c>
      <c r="K3" s="13"/>
      <c r="L3" s="13" t="s">
        <v>35</v>
      </c>
    </row>
    <row r="4" spans="1:12" x14ac:dyDescent="0.25">
      <c r="A4" s="22">
        <v>1</v>
      </c>
      <c r="B4" s="22" t="s">
        <v>50</v>
      </c>
      <c r="C4" s="23">
        <v>0</v>
      </c>
      <c r="D4" s="22" t="s">
        <v>225</v>
      </c>
      <c r="E4" s="21">
        <v>17</v>
      </c>
      <c r="F4" s="35">
        <v>15</v>
      </c>
      <c r="G4" s="21">
        <v>20.5</v>
      </c>
      <c r="H4" s="21">
        <v>26</v>
      </c>
      <c r="I4" s="21"/>
      <c r="J4" s="21"/>
      <c r="K4" s="21"/>
      <c r="L4" s="25">
        <f t="shared" ref="L4:L9" si="0">SUM(E4:K4)</f>
        <v>78.5</v>
      </c>
    </row>
    <row r="5" spans="1:12" x14ac:dyDescent="0.25">
      <c r="A5" s="22">
        <f>A4+1</f>
        <v>2</v>
      </c>
      <c r="B5" s="22" t="s">
        <v>125</v>
      </c>
      <c r="C5" s="23">
        <v>0</v>
      </c>
      <c r="D5" s="22" t="s">
        <v>25</v>
      </c>
      <c r="E5" s="21"/>
      <c r="F5" s="21">
        <v>17</v>
      </c>
      <c r="G5" s="21">
        <v>26</v>
      </c>
      <c r="H5" s="21">
        <v>13</v>
      </c>
      <c r="I5" s="21"/>
      <c r="J5" s="21"/>
      <c r="K5" s="21"/>
      <c r="L5" s="25">
        <f t="shared" si="0"/>
        <v>56</v>
      </c>
    </row>
    <row r="6" spans="1:12" x14ac:dyDescent="0.25">
      <c r="A6" s="22">
        <f t="shared" ref="A6:A68" si="1">A5+1</f>
        <v>3</v>
      </c>
      <c r="B6" s="22" t="s">
        <v>204</v>
      </c>
      <c r="C6" s="23">
        <v>0</v>
      </c>
      <c r="D6" s="22" t="s">
        <v>25</v>
      </c>
      <c r="E6" s="21">
        <v>15</v>
      </c>
      <c r="F6" s="21"/>
      <c r="G6" s="21">
        <v>13</v>
      </c>
      <c r="H6" s="21">
        <v>18</v>
      </c>
      <c r="I6" s="21"/>
      <c r="J6" s="21"/>
      <c r="K6" s="21"/>
      <c r="L6" s="25">
        <f t="shared" si="0"/>
        <v>46</v>
      </c>
    </row>
    <row r="7" spans="1:12" x14ac:dyDescent="0.25">
      <c r="A7" s="36">
        <f t="shared" si="1"/>
        <v>4</v>
      </c>
      <c r="B7" s="36" t="s">
        <v>119</v>
      </c>
      <c r="C7" s="16">
        <v>0</v>
      </c>
      <c r="D7" s="36" t="s">
        <v>225</v>
      </c>
      <c r="E7" s="15"/>
      <c r="F7" s="15">
        <v>27</v>
      </c>
      <c r="G7" s="15">
        <v>17.5</v>
      </c>
      <c r="H7" s="15"/>
      <c r="I7" s="15"/>
      <c r="J7" s="15"/>
      <c r="K7" s="15"/>
      <c r="L7" s="17">
        <f t="shared" si="0"/>
        <v>44.5</v>
      </c>
    </row>
    <row r="8" spans="1:12" x14ac:dyDescent="0.25">
      <c r="A8" s="36">
        <f t="shared" si="1"/>
        <v>5</v>
      </c>
      <c r="B8" s="36" t="s">
        <v>78</v>
      </c>
      <c r="C8" s="16">
        <v>0</v>
      </c>
      <c r="D8" s="36" t="s">
        <v>11</v>
      </c>
      <c r="E8" s="15">
        <v>27</v>
      </c>
      <c r="F8" s="15"/>
      <c r="G8" s="15"/>
      <c r="H8" s="15">
        <v>8</v>
      </c>
      <c r="I8" s="15"/>
      <c r="J8" s="18"/>
      <c r="K8" s="15"/>
      <c r="L8" s="17">
        <f t="shared" si="0"/>
        <v>35</v>
      </c>
    </row>
    <row r="9" spans="1:12" x14ac:dyDescent="0.25">
      <c r="A9" s="9">
        <f t="shared" si="1"/>
        <v>6</v>
      </c>
      <c r="B9" s="9" t="s">
        <v>124</v>
      </c>
      <c r="C9" s="11">
        <v>0</v>
      </c>
      <c r="D9" s="9" t="s">
        <v>25</v>
      </c>
      <c r="E9" s="15"/>
      <c r="F9" s="15">
        <v>20.5</v>
      </c>
      <c r="G9" s="15">
        <v>7.5</v>
      </c>
      <c r="H9" s="15"/>
      <c r="I9" s="15"/>
      <c r="J9" s="15"/>
      <c r="K9" s="15"/>
      <c r="L9" s="17">
        <f t="shared" si="0"/>
        <v>28</v>
      </c>
    </row>
    <row r="10" spans="1:12" x14ac:dyDescent="0.25">
      <c r="A10" s="9">
        <f t="shared" si="1"/>
        <v>7</v>
      </c>
      <c r="B10" s="9" t="s">
        <v>298</v>
      </c>
      <c r="C10" s="11">
        <v>1042</v>
      </c>
      <c r="D10" s="9" t="s">
        <v>12</v>
      </c>
      <c r="E10" s="15"/>
      <c r="F10" s="15"/>
      <c r="G10" s="15"/>
      <c r="H10" s="15">
        <v>21</v>
      </c>
      <c r="I10" s="15"/>
      <c r="J10" s="18"/>
      <c r="K10" s="15"/>
      <c r="L10" s="17">
        <f t="shared" ref="L10:L39" si="2">SUM(E10:K10)</f>
        <v>21</v>
      </c>
    </row>
    <row r="11" spans="1:12" x14ac:dyDescent="0.25">
      <c r="A11" s="9">
        <f t="shared" si="1"/>
        <v>8</v>
      </c>
      <c r="B11" s="9" t="s">
        <v>48</v>
      </c>
      <c r="C11" s="11">
        <v>0</v>
      </c>
      <c r="D11" s="9" t="s">
        <v>25</v>
      </c>
      <c r="E11" s="10">
        <v>10</v>
      </c>
      <c r="F11" s="10">
        <v>7</v>
      </c>
      <c r="G11" s="10"/>
      <c r="H11" s="10">
        <v>3.5</v>
      </c>
      <c r="I11" s="10"/>
      <c r="J11" s="10"/>
      <c r="K11" s="10"/>
      <c r="L11" s="1">
        <f t="shared" ref="L11:L17" si="3">SUM(E11:K11)</f>
        <v>20.5</v>
      </c>
    </row>
    <row r="12" spans="1:12" x14ac:dyDescent="0.25">
      <c r="A12" s="9">
        <f t="shared" si="1"/>
        <v>9</v>
      </c>
      <c r="B12" s="9" t="s">
        <v>242</v>
      </c>
      <c r="C12" s="11">
        <v>0</v>
      </c>
      <c r="D12" s="9" t="s">
        <v>25</v>
      </c>
      <c r="E12" s="15"/>
      <c r="F12" s="15"/>
      <c r="G12" s="15">
        <v>15</v>
      </c>
      <c r="H12" s="15">
        <v>3</v>
      </c>
      <c r="I12" s="15"/>
      <c r="J12" s="15"/>
      <c r="K12" s="15"/>
      <c r="L12" s="17">
        <f t="shared" si="3"/>
        <v>18</v>
      </c>
    </row>
    <row r="13" spans="1:12" x14ac:dyDescent="0.25">
      <c r="A13" s="9">
        <f t="shared" si="1"/>
        <v>10</v>
      </c>
      <c r="B13" s="9" t="s">
        <v>299</v>
      </c>
      <c r="C13" s="11">
        <v>0</v>
      </c>
      <c r="D13" s="9" t="s">
        <v>22</v>
      </c>
      <c r="E13" s="10"/>
      <c r="F13" s="10"/>
      <c r="G13" s="10"/>
      <c r="H13" s="10">
        <v>16</v>
      </c>
      <c r="I13" s="10"/>
      <c r="J13" s="10"/>
      <c r="K13" s="10"/>
      <c r="L13" s="1">
        <f t="shared" si="3"/>
        <v>16</v>
      </c>
    </row>
    <row r="14" spans="1:12" x14ac:dyDescent="0.25">
      <c r="A14" s="27">
        <f t="shared" si="1"/>
        <v>11</v>
      </c>
      <c r="B14" s="27" t="s">
        <v>196</v>
      </c>
      <c r="C14" s="29">
        <v>0</v>
      </c>
      <c r="D14" s="27" t="s">
        <v>42</v>
      </c>
      <c r="E14" s="26"/>
      <c r="F14" s="26">
        <v>2</v>
      </c>
      <c r="G14" s="26">
        <v>4</v>
      </c>
      <c r="H14" s="26">
        <v>9</v>
      </c>
      <c r="I14" s="26"/>
      <c r="J14" s="26"/>
      <c r="K14" s="26"/>
      <c r="L14" s="28">
        <f t="shared" si="3"/>
        <v>15</v>
      </c>
    </row>
    <row r="15" spans="1:12" x14ac:dyDescent="0.25">
      <c r="A15" s="9">
        <f t="shared" si="1"/>
        <v>12</v>
      </c>
      <c r="B15" s="9" t="s">
        <v>123</v>
      </c>
      <c r="C15" s="11">
        <v>0</v>
      </c>
      <c r="D15" s="9" t="s">
        <v>12</v>
      </c>
      <c r="E15" s="15">
        <v>3</v>
      </c>
      <c r="F15" s="15">
        <v>3</v>
      </c>
      <c r="G15" s="15">
        <v>5</v>
      </c>
      <c r="H15" s="15">
        <v>4</v>
      </c>
      <c r="I15" s="15"/>
      <c r="J15" s="15"/>
      <c r="K15" s="15"/>
      <c r="L15" s="17">
        <f t="shared" si="3"/>
        <v>15</v>
      </c>
    </row>
    <row r="16" spans="1:12" x14ac:dyDescent="0.25">
      <c r="A16" s="36">
        <f t="shared" si="1"/>
        <v>13</v>
      </c>
      <c r="B16" s="36" t="s">
        <v>195</v>
      </c>
      <c r="C16" s="16">
        <v>0</v>
      </c>
      <c r="D16" s="36" t="s">
        <v>25</v>
      </c>
      <c r="E16" s="15"/>
      <c r="F16" s="15">
        <v>2</v>
      </c>
      <c r="G16" s="15">
        <v>8.5</v>
      </c>
      <c r="H16" s="15">
        <v>4</v>
      </c>
      <c r="I16" s="15"/>
      <c r="J16" s="15"/>
      <c r="K16" s="15"/>
      <c r="L16" s="17">
        <f t="shared" si="3"/>
        <v>14.5</v>
      </c>
    </row>
    <row r="17" spans="1:12" x14ac:dyDescent="0.25">
      <c r="A17" s="27">
        <f t="shared" si="1"/>
        <v>14</v>
      </c>
      <c r="B17" s="27" t="s">
        <v>80</v>
      </c>
      <c r="C17" s="29">
        <v>0</v>
      </c>
      <c r="D17" s="27" t="s">
        <v>11</v>
      </c>
      <c r="E17" s="26"/>
      <c r="F17" s="26">
        <v>13</v>
      </c>
      <c r="G17" s="26"/>
      <c r="H17" s="26"/>
      <c r="I17" s="26"/>
      <c r="J17" s="26"/>
      <c r="K17" s="26"/>
      <c r="L17" s="28">
        <f t="shared" si="3"/>
        <v>13</v>
      </c>
    </row>
    <row r="18" spans="1:12" x14ac:dyDescent="0.25">
      <c r="A18" s="9">
        <f t="shared" si="1"/>
        <v>15</v>
      </c>
      <c r="B18" s="9" t="s">
        <v>205</v>
      </c>
      <c r="C18" s="11">
        <v>0</v>
      </c>
      <c r="D18" s="9"/>
      <c r="E18" s="15">
        <v>12</v>
      </c>
      <c r="F18" s="15"/>
      <c r="G18" s="15"/>
      <c r="H18" s="15"/>
      <c r="I18" s="15"/>
      <c r="J18" s="15"/>
      <c r="K18" s="15"/>
      <c r="L18" s="17">
        <f t="shared" si="2"/>
        <v>12</v>
      </c>
    </row>
    <row r="19" spans="1:12" x14ac:dyDescent="0.25">
      <c r="A19" s="9">
        <f t="shared" si="1"/>
        <v>16</v>
      </c>
      <c r="B19" s="9" t="s">
        <v>186</v>
      </c>
      <c r="C19" s="11">
        <v>0</v>
      </c>
      <c r="D19" s="9" t="s">
        <v>168</v>
      </c>
      <c r="E19" s="15"/>
      <c r="F19" s="15">
        <v>10.5</v>
      </c>
      <c r="G19" s="15"/>
      <c r="H19" s="15"/>
      <c r="I19" s="15"/>
      <c r="J19" s="15"/>
      <c r="K19" s="15"/>
      <c r="L19" s="17">
        <f t="shared" ref="L19:L25" si="4">SUM(E19:K19)</f>
        <v>10.5</v>
      </c>
    </row>
    <row r="20" spans="1:12" x14ac:dyDescent="0.25">
      <c r="A20" s="9">
        <f t="shared" si="1"/>
        <v>17</v>
      </c>
      <c r="B20" s="9" t="s">
        <v>243</v>
      </c>
      <c r="C20" s="11">
        <v>0</v>
      </c>
      <c r="D20" s="9" t="s">
        <v>39</v>
      </c>
      <c r="E20" s="15"/>
      <c r="F20" s="15"/>
      <c r="G20" s="15">
        <v>10.5</v>
      </c>
      <c r="H20" s="15"/>
      <c r="I20" s="15"/>
      <c r="J20" s="15"/>
      <c r="K20" s="15"/>
      <c r="L20" s="17">
        <f t="shared" si="4"/>
        <v>10.5</v>
      </c>
    </row>
    <row r="21" spans="1:12" x14ac:dyDescent="0.25">
      <c r="A21" s="27">
        <f t="shared" si="1"/>
        <v>18</v>
      </c>
      <c r="B21" s="27" t="s">
        <v>128</v>
      </c>
      <c r="C21" s="29">
        <v>0</v>
      </c>
      <c r="D21" s="27" t="s">
        <v>25</v>
      </c>
      <c r="E21" s="26">
        <v>3.5</v>
      </c>
      <c r="F21" s="26">
        <v>3</v>
      </c>
      <c r="G21" s="26"/>
      <c r="H21" s="26">
        <v>4</v>
      </c>
      <c r="I21" s="26"/>
      <c r="J21" s="26"/>
      <c r="K21" s="26"/>
      <c r="L21" s="28">
        <f t="shared" si="4"/>
        <v>10.5</v>
      </c>
    </row>
    <row r="22" spans="1:12" x14ac:dyDescent="0.25">
      <c r="A22" s="9">
        <f t="shared" si="1"/>
        <v>19</v>
      </c>
      <c r="B22" s="9" t="s">
        <v>121</v>
      </c>
      <c r="C22" s="9">
        <v>0</v>
      </c>
      <c r="D22" s="9" t="s">
        <v>23</v>
      </c>
      <c r="E22" s="15"/>
      <c r="F22" s="15">
        <v>2</v>
      </c>
      <c r="G22" s="15">
        <v>3.5</v>
      </c>
      <c r="H22" s="15">
        <v>4</v>
      </c>
      <c r="I22" s="15"/>
      <c r="J22" s="15"/>
      <c r="K22" s="15"/>
      <c r="L22" s="17">
        <f t="shared" si="4"/>
        <v>9.5</v>
      </c>
    </row>
    <row r="23" spans="1:12" x14ac:dyDescent="0.25">
      <c r="A23" s="27">
        <f t="shared" si="1"/>
        <v>20</v>
      </c>
      <c r="B23" s="27" t="s">
        <v>193</v>
      </c>
      <c r="C23" s="27">
        <v>0</v>
      </c>
      <c r="D23" s="27" t="s">
        <v>26</v>
      </c>
      <c r="E23" s="26"/>
      <c r="F23" s="26">
        <v>2.5</v>
      </c>
      <c r="G23" s="26">
        <v>2.5</v>
      </c>
      <c r="H23" s="26">
        <v>4</v>
      </c>
      <c r="I23" s="26"/>
      <c r="J23" s="26"/>
      <c r="K23" s="26"/>
      <c r="L23" s="28">
        <f t="shared" si="4"/>
        <v>9</v>
      </c>
    </row>
    <row r="24" spans="1:12" x14ac:dyDescent="0.25">
      <c r="A24" s="9">
        <f t="shared" si="1"/>
        <v>21</v>
      </c>
      <c r="B24" s="9" t="s">
        <v>81</v>
      </c>
      <c r="C24" s="11">
        <v>0</v>
      </c>
      <c r="D24" s="9" t="s">
        <v>25</v>
      </c>
      <c r="E24" s="15"/>
      <c r="F24" s="15">
        <v>3.5</v>
      </c>
      <c r="G24" s="15">
        <v>4</v>
      </c>
      <c r="H24" s="15"/>
      <c r="I24" s="15"/>
      <c r="J24" s="15"/>
      <c r="K24" s="15"/>
      <c r="L24" s="17">
        <f t="shared" si="4"/>
        <v>7.5</v>
      </c>
    </row>
    <row r="25" spans="1:12" x14ac:dyDescent="0.25">
      <c r="A25" s="9">
        <f t="shared" si="1"/>
        <v>22</v>
      </c>
      <c r="B25" s="9" t="s">
        <v>127</v>
      </c>
      <c r="C25" s="11">
        <v>0</v>
      </c>
      <c r="D25" s="9" t="s">
        <v>25</v>
      </c>
      <c r="E25" s="15"/>
      <c r="F25" s="15">
        <v>3.5</v>
      </c>
      <c r="G25" s="15"/>
      <c r="H25" s="15">
        <v>4</v>
      </c>
      <c r="I25" s="15"/>
      <c r="J25" s="15"/>
      <c r="K25" s="15"/>
      <c r="L25" s="17">
        <f t="shared" si="4"/>
        <v>7.5</v>
      </c>
    </row>
    <row r="26" spans="1:12" x14ac:dyDescent="0.25">
      <c r="A26" s="9">
        <f t="shared" si="1"/>
        <v>23</v>
      </c>
      <c r="B26" s="9" t="s">
        <v>206</v>
      </c>
      <c r="C26" s="11">
        <v>0</v>
      </c>
      <c r="D26" s="9"/>
      <c r="E26" s="15">
        <v>7</v>
      </c>
      <c r="F26" s="15"/>
      <c r="G26" s="15"/>
      <c r="H26" s="15"/>
      <c r="I26" s="15"/>
      <c r="J26" s="15"/>
      <c r="K26" s="15"/>
      <c r="L26" s="17">
        <f t="shared" si="2"/>
        <v>7</v>
      </c>
    </row>
    <row r="27" spans="1:12" x14ac:dyDescent="0.25">
      <c r="A27" s="36">
        <f t="shared" si="1"/>
        <v>24</v>
      </c>
      <c r="B27" s="36" t="s">
        <v>211</v>
      </c>
      <c r="C27" s="16">
        <v>0</v>
      </c>
      <c r="D27" s="36" t="s">
        <v>25</v>
      </c>
      <c r="E27" s="15">
        <v>3</v>
      </c>
      <c r="F27" s="15"/>
      <c r="G27" s="15">
        <v>4</v>
      </c>
      <c r="H27" s="15"/>
      <c r="I27" s="15"/>
      <c r="J27" s="15"/>
      <c r="K27" s="15"/>
      <c r="L27" s="17">
        <f t="shared" ref="L27:L32" si="5">SUM(E27:K27)</f>
        <v>7</v>
      </c>
    </row>
    <row r="28" spans="1:12" x14ac:dyDescent="0.25">
      <c r="A28" s="9">
        <f t="shared" si="1"/>
        <v>25</v>
      </c>
      <c r="B28" s="9" t="s">
        <v>246</v>
      </c>
      <c r="C28" s="11">
        <v>0</v>
      </c>
      <c r="D28" s="9" t="s">
        <v>286</v>
      </c>
      <c r="E28" s="15"/>
      <c r="F28" s="15"/>
      <c r="G28" s="15">
        <v>3</v>
      </c>
      <c r="H28" s="15">
        <v>4</v>
      </c>
      <c r="I28" s="15"/>
      <c r="J28" s="15"/>
      <c r="K28" s="15"/>
      <c r="L28" s="17">
        <f t="shared" si="5"/>
        <v>7</v>
      </c>
    </row>
    <row r="29" spans="1:12" x14ac:dyDescent="0.25">
      <c r="A29" s="9">
        <f t="shared" si="1"/>
        <v>26</v>
      </c>
      <c r="B29" s="9" t="s">
        <v>247</v>
      </c>
      <c r="C29" s="11">
        <v>0</v>
      </c>
      <c r="D29" s="9" t="s">
        <v>25</v>
      </c>
      <c r="E29" s="15"/>
      <c r="F29" s="15"/>
      <c r="G29" s="15">
        <v>3</v>
      </c>
      <c r="H29" s="15">
        <v>4</v>
      </c>
      <c r="I29" s="15"/>
      <c r="J29" s="15"/>
      <c r="K29" s="15"/>
      <c r="L29" s="17">
        <f t="shared" si="5"/>
        <v>7</v>
      </c>
    </row>
    <row r="30" spans="1:12" x14ac:dyDescent="0.25">
      <c r="A30" s="9">
        <f t="shared" si="1"/>
        <v>27</v>
      </c>
      <c r="B30" s="9" t="s">
        <v>248</v>
      </c>
      <c r="C30" s="11">
        <v>0</v>
      </c>
      <c r="D30" s="9" t="s">
        <v>23</v>
      </c>
      <c r="E30" s="15"/>
      <c r="F30" s="15"/>
      <c r="G30" s="15">
        <v>3</v>
      </c>
      <c r="H30" s="15">
        <v>4</v>
      </c>
      <c r="I30" s="15"/>
      <c r="J30" s="15"/>
      <c r="K30" s="15"/>
      <c r="L30" s="17">
        <f t="shared" si="5"/>
        <v>7</v>
      </c>
    </row>
    <row r="31" spans="1:12" x14ac:dyDescent="0.25">
      <c r="A31" s="9">
        <f t="shared" si="1"/>
        <v>28</v>
      </c>
      <c r="B31" s="9" t="s">
        <v>250</v>
      </c>
      <c r="C31" s="11">
        <v>0</v>
      </c>
      <c r="D31" s="9" t="s">
        <v>25</v>
      </c>
      <c r="E31" s="15"/>
      <c r="F31" s="15"/>
      <c r="G31" s="15">
        <v>3</v>
      </c>
      <c r="H31" s="15">
        <v>4</v>
      </c>
      <c r="I31" s="15"/>
      <c r="J31" s="15"/>
      <c r="K31" s="15"/>
      <c r="L31" s="17">
        <f t="shared" si="5"/>
        <v>7</v>
      </c>
    </row>
    <row r="32" spans="1:12" x14ac:dyDescent="0.25">
      <c r="A32" s="9">
        <f t="shared" si="1"/>
        <v>29</v>
      </c>
      <c r="B32" s="9" t="s">
        <v>209</v>
      </c>
      <c r="C32" s="11">
        <v>0</v>
      </c>
      <c r="D32" s="9" t="s">
        <v>308</v>
      </c>
      <c r="E32" s="15">
        <v>3.5</v>
      </c>
      <c r="F32" s="15"/>
      <c r="G32" s="15"/>
      <c r="H32" s="15">
        <v>3.5</v>
      </c>
      <c r="I32" s="18"/>
      <c r="J32" s="15"/>
      <c r="K32" s="15"/>
      <c r="L32" s="1">
        <f t="shared" si="5"/>
        <v>7</v>
      </c>
    </row>
    <row r="33" spans="1:15" x14ac:dyDescent="0.25">
      <c r="A33" s="9">
        <f t="shared" si="1"/>
        <v>30</v>
      </c>
      <c r="B33" s="9" t="s">
        <v>207</v>
      </c>
      <c r="C33" s="11">
        <v>0</v>
      </c>
      <c r="D33" s="9" t="s">
        <v>226</v>
      </c>
      <c r="E33" s="15">
        <v>6</v>
      </c>
      <c r="F33" s="15"/>
      <c r="G33" s="15"/>
      <c r="H33" s="15"/>
      <c r="I33" s="18"/>
      <c r="J33" s="15"/>
      <c r="K33" s="15"/>
      <c r="L33" s="17">
        <f t="shared" si="2"/>
        <v>6</v>
      </c>
    </row>
    <row r="34" spans="1:15" x14ac:dyDescent="0.25">
      <c r="A34" s="9">
        <f t="shared" si="1"/>
        <v>31</v>
      </c>
      <c r="B34" s="9" t="s">
        <v>189</v>
      </c>
      <c r="C34" s="11">
        <v>0</v>
      </c>
      <c r="D34" s="9" t="s">
        <v>168</v>
      </c>
      <c r="E34" s="15"/>
      <c r="F34" s="15">
        <v>6</v>
      </c>
      <c r="G34" s="15"/>
      <c r="H34" s="15"/>
      <c r="I34" s="15"/>
      <c r="J34" s="15"/>
      <c r="K34" s="15"/>
      <c r="L34" s="17">
        <f>SUM(E34:K34)</f>
        <v>6</v>
      </c>
    </row>
    <row r="35" spans="1:15" ht="15.75" x14ac:dyDescent="0.25">
      <c r="A35" s="27">
        <f t="shared" si="1"/>
        <v>32</v>
      </c>
      <c r="B35" s="27" t="s">
        <v>244</v>
      </c>
      <c r="C35" s="29">
        <v>0</v>
      </c>
      <c r="D35" s="27" t="s">
        <v>285</v>
      </c>
      <c r="E35" s="26"/>
      <c r="F35" s="26"/>
      <c r="G35" s="26">
        <v>6</v>
      </c>
      <c r="H35" s="26"/>
      <c r="I35" s="26"/>
      <c r="J35" s="26"/>
      <c r="K35" s="26"/>
      <c r="L35" s="28">
        <f>SUM(E35:K35)</f>
        <v>6</v>
      </c>
      <c r="M35" s="2"/>
      <c r="O35" s="3"/>
    </row>
    <row r="36" spans="1:15" x14ac:dyDescent="0.25">
      <c r="A36" s="9">
        <f t="shared" si="1"/>
        <v>33</v>
      </c>
      <c r="B36" s="9" t="s">
        <v>300</v>
      </c>
      <c r="C36" s="11">
        <v>0</v>
      </c>
      <c r="D36" s="9" t="s">
        <v>22</v>
      </c>
      <c r="E36" s="15"/>
      <c r="F36" s="15"/>
      <c r="G36" s="15"/>
      <c r="H36" s="15">
        <v>6</v>
      </c>
      <c r="I36" s="15"/>
      <c r="J36" s="15"/>
      <c r="K36" s="15"/>
      <c r="L36" s="17">
        <f>SUM(E36:K36)</f>
        <v>6</v>
      </c>
    </row>
    <row r="37" spans="1:15" x14ac:dyDescent="0.25">
      <c r="A37" s="9">
        <f t="shared" si="1"/>
        <v>34</v>
      </c>
      <c r="B37" s="9" t="s">
        <v>210</v>
      </c>
      <c r="C37" s="9">
        <v>0</v>
      </c>
      <c r="D37" s="9"/>
      <c r="E37" s="15">
        <v>3</v>
      </c>
      <c r="F37" s="15"/>
      <c r="G37" s="15"/>
      <c r="H37" s="15">
        <v>3</v>
      </c>
      <c r="I37" s="15"/>
      <c r="J37" s="15"/>
      <c r="K37" s="15"/>
      <c r="L37" s="17">
        <f>SUM(E37:K37)</f>
        <v>6</v>
      </c>
    </row>
    <row r="38" spans="1:15" x14ac:dyDescent="0.25">
      <c r="A38" s="27">
        <f t="shared" si="1"/>
        <v>35</v>
      </c>
      <c r="B38" s="27" t="s">
        <v>122</v>
      </c>
      <c r="C38" s="29">
        <v>0</v>
      </c>
      <c r="D38" s="27" t="s">
        <v>229</v>
      </c>
      <c r="E38" s="26">
        <v>2.5</v>
      </c>
      <c r="F38" s="26"/>
      <c r="G38" s="26"/>
      <c r="H38" s="26">
        <v>3</v>
      </c>
      <c r="I38" s="26"/>
      <c r="J38" s="26"/>
      <c r="K38" s="26"/>
      <c r="L38" s="28">
        <f>SUM(E38:K38)</f>
        <v>5.5</v>
      </c>
    </row>
    <row r="39" spans="1:15" x14ac:dyDescent="0.25">
      <c r="A39" s="27">
        <f t="shared" si="1"/>
        <v>36</v>
      </c>
      <c r="B39" s="27" t="s">
        <v>208</v>
      </c>
      <c r="C39" s="29">
        <v>0</v>
      </c>
      <c r="D39" s="27" t="s">
        <v>227</v>
      </c>
      <c r="E39" s="26">
        <v>5</v>
      </c>
      <c r="F39" s="26"/>
      <c r="G39" s="26"/>
      <c r="H39" s="26"/>
      <c r="I39" s="26"/>
      <c r="J39" s="26"/>
      <c r="K39" s="26"/>
      <c r="L39" s="28">
        <f t="shared" si="2"/>
        <v>5</v>
      </c>
    </row>
    <row r="40" spans="1:15" x14ac:dyDescent="0.25">
      <c r="A40" s="36">
        <f t="shared" si="1"/>
        <v>37</v>
      </c>
      <c r="B40" s="36" t="s">
        <v>190</v>
      </c>
      <c r="C40" s="16">
        <v>0</v>
      </c>
      <c r="D40" s="36" t="s">
        <v>11</v>
      </c>
      <c r="E40" s="15"/>
      <c r="F40" s="15">
        <v>5</v>
      </c>
      <c r="G40" s="15"/>
      <c r="H40" s="15"/>
      <c r="I40" s="15"/>
      <c r="J40" s="15"/>
      <c r="K40" s="15"/>
      <c r="L40" s="17">
        <f>SUM(E40:K40)</f>
        <v>5</v>
      </c>
    </row>
    <row r="41" spans="1:15" x14ac:dyDescent="0.25">
      <c r="A41" s="27">
        <f t="shared" si="1"/>
        <v>38</v>
      </c>
      <c r="B41" s="27" t="s">
        <v>197</v>
      </c>
      <c r="C41" s="29">
        <v>0</v>
      </c>
      <c r="D41" s="27" t="s">
        <v>11</v>
      </c>
      <c r="E41" s="26"/>
      <c r="F41" s="26">
        <v>1.5</v>
      </c>
      <c r="G41" s="26"/>
      <c r="H41" s="26">
        <v>3.5</v>
      </c>
      <c r="I41" s="26"/>
      <c r="J41" s="26"/>
      <c r="K41" s="26"/>
      <c r="L41" s="28">
        <f>SUM(E41:K41)</f>
        <v>5</v>
      </c>
    </row>
    <row r="42" spans="1:15" x14ac:dyDescent="0.25">
      <c r="A42" s="9">
        <f t="shared" si="1"/>
        <v>39</v>
      </c>
      <c r="B42" s="9" t="s">
        <v>214</v>
      </c>
      <c r="C42" s="11">
        <v>0</v>
      </c>
      <c r="D42" s="9" t="s">
        <v>84</v>
      </c>
      <c r="E42" s="15">
        <v>2</v>
      </c>
      <c r="F42" s="15"/>
      <c r="G42" s="15"/>
      <c r="H42" s="15">
        <v>3</v>
      </c>
      <c r="I42" s="15"/>
      <c r="J42" s="15"/>
      <c r="K42" s="15"/>
      <c r="L42" s="17">
        <f t="shared" ref="L42" si="6">SUM(E42:K42)</f>
        <v>5</v>
      </c>
    </row>
    <row r="43" spans="1:15" x14ac:dyDescent="0.25">
      <c r="A43" s="9">
        <f t="shared" si="1"/>
        <v>40</v>
      </c>
      <c r="B43" s="9" t="s">
        <v>116</v>
      </c>
      <c r="C43" s="11">
        <v>0</v>
      </c>
      <c r="D43" s="9" t="s">
        <v>39</v>
      </c>
      <c r="E43" s="15">
        <v>2</v>
      </c>
      <c r="F43" s="15"/>
      <c r="G43" s="15"/>
      <c r="H43" s="15">
        <v>3</v>
      </c>
      <c r="I43" s="15"/>
      <c r="J43" s="15"/>
      <c r="K43" s="15"/>
      <c r="L43" s="17">
        <f>SUM(E43:K43)</f>
        <v>5</v>
      </c>
    </row>
    <row r="44" spans="1:15" x14ac:dyDescent="0.25">
      <c r="A44" s="36">
        <f t="shared" si="1"/>
        <v>41</v>
      </c>
      <c r="B44" s="36" t="s">
        <v>251</v>
      </c>
      <c r="C44" s="16">
        <v>0</v>
      </c>
      <c r="D44" s="36" t="s">
        <v>25</v>
      </c>
      <c r="E44" s="15"/>
      <c r="F44" s="15"/>
      <c r="G44" s="15">
        <v>2.5</v>
      </c>
      <c r="H44" s="15">
        <v>2.5</v>
      </c>
      <c r="I44" s="15"/>
      <c r="J44" s="15"/>
      <c r="K44" s="15"/>
      <c r="L44" s="17">
        <f t="shared" ref="L44" si="7">SUM(E44:K44)</f>
        <v>5</v>
      </c>
    </row>
    <row r="45" spans="1:15" x14ac:dyDescent="0.25">
      <c r="A45" s="9">
        <f t="shared" si="1"/>
        <v>42</v>
      </c>
      <c r="B45" s="9" t="s">
        <v>301</v>
      </c>
      <c r="C45" s="11">
        <v>1020</v>
      </c>
      <c r="D45" s="9" t="s">
        <v>22</v>
      </c>
      <c r="E45" s="15"/>
      <c r="F45" s="15"/>
      <c r="G45" s="15"/>
      <c r="H45" s="15">
        <v>4.5</v>
      </c>
      <c r="I45" s="15"/>
      <c r="J45" s="15"/>
      <c r="K45" s="15"/>
      <c r="L45" s="1">
        <f t="shared" ref="L45:L49" si="8">SUM(E45:K45)</f>
        <v>4.5</v>
      </c>
    </row>
    <row r="46" spans="1:15" x14ac:dyDescent="0.25">
      <c r="A46" s="9">
        <f t="shared" si="1"/>
        <v>43</v>
      </c>
      <c r="B46" s="9" t="s">
        <v>302</v>
      </c>
      <c r="C46" s="11">
        <v>0</v>
      </c>
      <c r="D46" s="9" t="s">
        <v>22</v>
      </c>
      <c r="E46" s="15"/>
      <c r="F46" s="15"/>
      <c r="G46" s="15"/>
      <c r="H46" s="15">
        <v>4.5</v>
      </c>
      <c r="I46" s="15"/>
      <c r="J46" s="15"/>
      <c r="K46" s="15"/>
      <c r="L46" s="1">
        <f t="shared" si="8"/>
        <v>4.5</v>
      </c>
    </row>
    <row r="47" spans="1:15" x14ac:dyDescent="0.25">
      <c r="A47" s="9">
        <f t="shared" si="1"/>
        <v>44</v>
      </c>
      <c r="B47" s="9" t="s">
        <v>303</v>
      </c>
      <c r="C47" s="11">
        <v>0</v>
      </c>
      <c r="D47" s="9" t="s">
        <v>22</v>
      </c>
      <c r="E47" s="15"/>
      <c r="F47" s="15"/>
      <c r="G47" s="15"/>
      <c r="H47" s="15">
        <v>4.5</v>
      </c>
      <c r="I47" s="15"/>
      <c r="J47" s="15"/>
      <c r="K47" s="15"/>
      <c r="L47" s="1">
        <f t="shared" si="8"/>
        <v>4.5</v>
      </c>
    </row>
    <row r="48" spans="1:15" x14ac:dyDescent="0.25">
      <c r="A48" s="9">
        <f t="shared" si="1"/>
        <v>45</v>
      </c>
      <c r="B48" s="9" t="s">
        <v>304</v>
      </c>
      <c r="C48" s="11">
        <v>0</v>
      </c>
      <c r="D48" s="9" t="s">
        <v>25</v>
      </c>
      <c r="E48" s="15"/>
      <c r="F48" s="15"/>
      <c r="G48" s="15"/>
      <c r="H48" s="15">
        <v>4.5</v>
      </c>
      <c r="I48" s="15"/>
      <c r="J48" s="15"/>
      <c r="K48" s="15"/>
      <c r="L48" s="1">
        <f t="shared" si="8"/>
        <v>4.5</v>
      </c>
    </row>
    <row r="49" spans="1:12" x14ac:dyDescent="0.25">
      <c r="A49" s="27">
        <f t="shared" si="1"/>
        <v>46</v>
      </c>
      <c r="B49" s="27" t="s">
        <v>306</v>
      </c>
      <c r="C49" s="29">
        <v>0</v>
      </c>
      <c r="D49" s="27" t="s">
        <v>25</v>
      </c>
      <c r="E49" s="26"/>
      <c r="F49" s="26"/>
      <c r="G49" s="26"/>
      <c r="H49" s="26">
        <v>4</v>
      </c>
      <c r="I49" s="26"/>
      <c r="J49" s="26"/>
      <c r="K49" s="26"/>
      <c r="L49" s="28">
        <f t="shared" si="8"/>
        <v>4</v>
      </c>
    </row>
    <row r="50" spans="1:12" x14ac:dyDescent="0.25">
      <c r="A50" s="9">
        <f t="shared" si="1"/>
        <v>47</v>
      </c>
      <c r="B50" s="9" t="s">
        <v>191</v>
      </c>
      <c r="C50" s="11">
        <v>0</v>
      </c>
      <c r="D50" s="9" t="s">
        <v>168</v>
      </c>
      <c r="E50" s="15"/>
      <c r="F50" s="15">
        <v>3.5</v>
      </c>
      <c r="G50" s="15"/>
      <c r="H50" s="15"/>
      <c r="I50" s="15"/>
      <c r="J50" s="15"/>
      <c r="K50" s="15"/>
      <c r="L50" s="17">
        <f t="shared" ref="L50:L52" si="9">SUM(E50:K50)</f>
        <v>3.5</v>
      </c>
    </row>
    <row r="51" spans="1:12" x14ac:dyDescent="0.25">
      <c r="A51" s="9">
        <f t="shared" si="1"/>
        <v>48</v>
      </c>
      <c r="B51" s="9" t="s">
        <v>309</v>
      </c>
      <c r="C51" s="11">
        <v>0</v>
      </c>
      <c r="D51" s="9" t="s">
        <v>11</v>
      </c>
      <c r="E51" s="15"/>
      <c r="F51" s="15"/>
      <c r="G51" s="15"/>
      <c r="H51" s="15">
        <v>3.5</v>
      </c>
      <c r="I51" s="15"/>
      <c r="J51" s="15"/>
      <c r="K51" s="15"/>
      <c r="L51" s="17">
        <f t="shared" si="9"/>
        <v>3.5</v>
      </c>
    </row>
    <row r="52" spans="1:12" x14ac:dyDescent="0.25">
      <c r="A52" s="27">
        <f t="shared" si="1"/>
        <v>49</v>
      </c>
      <c r="B52" s="27" t="s">
        <v>212</v>
      </c>
      <c r="C52" s="29">
        <v>0</v>
      </c>
      <c r="D52" s="27" t="s">
        <v>228</v>
      </c>
      <c r="E52" s="26">
        <v>3</v>
      </c>
      <c r="F52" s="26"/>
      <c r="G52" s="26"/>
      <c r="H52" s="26"/>
      <c r="I52" s="26"/>
      <c r="J52" s="26"/>
      <c r="K52" s="26"/>
      <c r="L52" s="28">
        <f t="shared" si="9"/>
        <v>3</v>
      </c>
    </row>
    <row r="53" spans="1:12" x14ac:dyDescent="0.25">
      <c r="A53" s="9">
        <f t="shared" si="1"/>
        <v>50</v>
      </c>
      <c r="B53" s="9" t="s">
        <v>126</v>
      </c>
      <c r="C53" s="11">
        <v>0</v>
      </c>
      <c r="D53" s="9" t="s">
        <v>25</v>
      </c>
      <c r="E53" s="15"/>
      <c r="F53" s="15">
        <v>3</v>
      </c>
      <c r="G53" s="15"/>
      <c r="H53" s="15"/>
      <c r="I53" s="15"/>
      <c r="J53" s="15"/>
      <c r="K53" s="15"/>
      <c r="L53" s="17">
        <f>SUM(E53:K53)</f>
        <v>3</v>
      </c>
    </row>
    <row r="54" spans="1:12" x14ac:dyDescent="0.25">
      <c r="A54" s="9">
        <f t="shared" si="1"/>
        <v>51</v>
      </c>
      <c r="B54" s="9" t="s">
        <v>192</v>
      </c>
      <c r="C54" s="11">
        <v>0</v>
      </c>
      <c r="D54" s="9" t="s">
        <v>11</v>
      </c>
      <c r="E54" s="15"/>
      <c r="F54" s="15">
        <v>3</v>
      </c>
      <c r="G54" s="15"/>
      <c r="H54" s="15"/>
      <c r="I54" s="15"/>
      <c r="J54" s="15"/>
      <c r="K54" s="15"/>
      <c r="L54" s="17">
        <f t="shared" ref="L54:L58" si="10">SUM(E54:K54)</f>
        <v>3</v>
      </c>
    </row>
    <row r="55" spans="1:12" x14ac:dyDescent="0.25">
      <c r="A55" s="9">
        <f t="shared" si="1"/>
        <v>52</v>
      </c>
      <c r="B55" s="9" t="s">
        <v>249</v>
      </c>
      <c r="C55" s="11">
        <v>0</v>
      </c>
      <c r="D55" s="9" t="s">
        <v>39</v>
      </c>
      <c r="E55" s="15"/>
      <c r="F55" s="15"/>
      <c r="G55" s="15">
        <v>3</v>
      </c>
      <c r="H55" s="15"/>
      <c r="I55" s="15"/>
      <c r="J55" s="15"/>
      <c r="K55" s="15"/>
      <c r="L55" s="17">
        <f>SUM(E55:K55)</f>
        <v>3</v>
      </c>
    </row>
    <row r="56" spans="1:12" x14ac:dyDescent="0.25">
      <c r="A56" s="9">
        <f t="shared" si="1"/>
        <v>53</v>
      </c>
      <c r="B56" s="9" t="s">
        <v>315</v>
      </c>
      <c r="C56" s="11">
        <v>0</v>
      </c>
      <c r="D56" s="9" t="s">
        <v>313</v>
      </c>
      <c r="E56" s="15"/>
      <c r="F56" s="15"/>
      <c r="G56" s="15"/>
      <c r="H56" s="15">
        <v>3</v>
      </c>
      <c r="I56" s="15"/>
      <c r="J56" s="15"/>
      <c r="K56" s="15"/>
      <c r="L56" s="17">
        <f t="shared" si="10"/>
        <v>3</v>
      </c>
    </row>
    <row r="57" spans="1:12" x14ac:dyDescent="0.25">
      <c r="A57" s="9">
        <f t="shared" si="1"/>
        <v>54</v>
      </c>
      <c r="B57" s="9" t="s">
        <v>316</v>
      </c>
      <c r="C57" s="11">
        <v>1025</v>
      </c>
      <c r="D57" s="9" t="s">
        <v>25</v>
      </c>
      <c r="E57" s="15"/>
      <c r="F57" s="15"/>
      <c r="G57" s="15"/>
      <c r="H57" s="15">
        <v>3</v>
      </c>
      <c r="I57" s="15"/>
      <c r="J57" s="15"/>
      <c r="K57" s="15"/>
      <c r="L57" s="17">
        <f t="shared" si="10"/>
        <v>3</v>
      </c>
    </row>
    <row r="58" spans="1:12" x14ac:dyDescent="0.25">
      <c r="A58" s="9">
        <f t="shared" si="1"/>
        <v>55</v>
      </c>
      <c r="B58" s="9" t="s">
        <v>317</v>
      </c>
      <c r="C58" s="11">
        <v>0</v>
      </c>
      <c r="D58" s="9" t="s">
        <v>22</v>
      </c>
      <c r="E58" s="15"/>
      <c r="F58" s="15"/>
      <c r="G58" s="15"/>
      <c r="H58" s="15">
        <v>3</v>
      </c>
      <c r="I58" s="15"/>
      <c r="J58" s="15"/>
      <c r="K58" s="15"/>
      <c r="L58" s="17">
        <f t="shared" si="10"/>
        <v>3</v>
      </c>
    </row>
    <row r="59" spans="1:12" x14ac:dyDescent="0.25">
      <c r="A59" s="27">
        <f t="shared" si="1"/>
        <v>56</v>
      </c>
      <c r="B59" s="27" t="s">
        <v>311</v>
      </c>
      <c r="C59" s="29">
        <v>0</v>
      </c>
      <c r="D59" s="27" t="s">
        <v>39</v>
      </c>
      <c r="E59" s="26"/>
      <c r="F59" s="26"/>
      <c r="G59" s="26"/>
      <c r="H59" s="26">
        <v>3</v>
      </c>
      <c r="I59" s="26"/>
      <c r="J59" s="26"/>
      <c r="K59" s="26"/>
      <c r="L59" s="28">
        <f>SUM(E59:K59)</f>
        <v>3</v>
      </c>
    </row>
    <row r="60" spans="1:12" x14ac:dyDescent="0.25">
      <c r="A60" s="36">
        <f t="shared" si="1"/>
        <v>57</v>
      </c>
      <c r="B60" s="36" t="s">
        <v>252</v>
      </c>
      <c r="C60" s="16">
        <v>0</v>
      </c>
      <c r="D60" s="36" t="s">
        <v>287</v>
      </c>
      <c r="E60" s="15"/>
      <c r="F60" s="15"/>
      <c r="G60" s="15">
        <v>2</v>
      </c>
      <c r="H60" s="15"/>
      <c r="I60" s="15"/>
      <c r="J60" s="15"/>
      <c r="K60" s="15"/>
      <c r="L60" s="17">
        <f t="shared" ref="L60:L64" si="11">SUM(E60:K60)</f>
        <v>2</v>
      </c>
    </row>
    <row r="61" spans="1:12" x14ac:dyDescent="0.25">
      <c r="A61" s="9">
        <f t="shared" si="1"/>
        <v>58</v>
      </c>
      <c r="B61" s="9" t="s">
        <v>322</v>
      </c>
      <c r="C61" s="11">
        <v>0</v>
      </c>
      <c r="D61" s="9" t="s">
        <v>22</v>
      </c>
      <c r="E61" s="15"/>
      <c r="F61" s="15"/>
      <c r="G61" s="15"/>
      <c r="H61" s="15">
        <v>2</v>
      </c>
      <c r="I61" s="15"/>
      <c r="J61" s="15"/>
      <c r="K61" s="15"/>
      <c r="L61" s="17">
        <f t="shared" si="11"/>
        <v>2</v>
      </c>
    </row>
    <row r="62" spans="1:12" x14ac:dyDescent="0.25">
      <c r="A62" s="9">
        <f t="shared" si="1"/>
        <v>59</v>
      </c>
      <c r="B62" s="9" t="s">
        <v>324</v>
      </c>
      <c r="C62" s="11">
        <v>0</v>
      </c>
      <c r="D62" s="9" t="s">
        <v>22</v>
      </c>
      <c r="E62" s="15"/>
      <c r="F62" s="15"/>
      <c r="G62" s="15"/>
      <c r="H62" s="15">
        <v>2</v>
      </c>
      <c r="I62" s="15"/>
      <c r="J62" s="15"/>
      <c r="K62" s="15"/>
      <c r="L62" s="17">
        <f t="shared" si="11"/>
        <v>2</v>
      </c>
    </row>
    <row r="63" spans="1:12" x14ac:dyDescent="0.25">
      <c r="A63" s="9">
        <f t="shared" si="1"/>
        <v>60</v>
      </c>
      <c r="B63" s="9" t="s">
        <v>325</v>
      </c>
      <c r="C63" s="11">
        <v>0</v>
      </c>
      <c r="D63" s="9" t="s">
        <v>22</v>
      </c>
      <c r="E63" s="15"/>
      <c r="F63" s="15"/>
      <c r="G63" s="15"/>
      <c r="H63" s="15">
        <v>2</v>
      </c>
      <c r="I63" s="15"/>
      <c r="J63" s="15"/>
      <c r="K63" s="15"/>
      <c r="L63" s="17">
        <f t="shared" si="11"/>
        <v>2</v>
      </c>
    </row>
    <row r="64" spans="1:12" x14ac:dyDescent="0.25">
      <c r="A64" s="9">
        <f t="shared" si="1"/>
        <v>61</v>
      </c>
      <c r="B64" s="9" t="s">
        <v>328</v>
      </c>
      <c r="C64" s="11">
        <v>0</v>
      </c>
      <c r="D64" s="9" t="s">
        <v>22</v>
      </c>
      <c r="E64" s="15"/>
      <c r="F64" s="15"/>
      <c r="G64" s="15"/>
      <c r="H64" s="15">
        <v>2</v>
      </c>
      <c r="I64" s="15"/>
      <c r="J64" s="15"/>
      <c r="K64" s="15"/>
      <c r="L64" s="17">
        <f t="shared" si="11"/>
        <v>2</v>
      </c>
    </row>
    <row r="65" spans="1:12" x14ac:dyDescent="0.25">
      <c r="A65" s="9">
        <f t="shared" si="1"/>
        <v>62</v>
      </c>
      <c r="B65" s="9" t="s">
        <v>329</v>
      </c>
      <c r="C65" s="11">
        <v>0</v>
      </c>
      <c r="D65" s="36" t="s">
        <v>25</v>
      </c>
      <c r="E65" s="15"/>
      <c r="F65" s="15"/>
      <c r="G65" s="15"/>
      <c r="H65" s="15">
        <v>1.5</v>
      </c>
      <c r="I65" s="15"/>
      <c r="J65" s="15"/>
      <c r="K65" s="15"/>
      <c r="L65" s="17">
        <f t="shared" ref="L65" si="12">SUM(E65:K65)</f>
        <v>1.5</v>
      </c>
    </row>
    <row r="66" spans="1:12" x14ac:dyDescent="0.25">
      <c r="A66" s="27">
        <f t="shared" si="1"/>
        <v>63</v>
      </c>
      <c r="B66" s="27" t="s">
        <v>216</v>
      </c>
      <c r="C66" s="29">
        <v>0</v>
      </c>
      <c r="D66" s="27"/>
      <c r="E66" s="26">
        <v>0.5</v>
      </c>
      <c r="F66" s="26"/>
      <c r="G66" s="26">
        <v>1</v>
      </c>
      <c r="H66" s="26"/>
      <c r="I66" s="26"/>
      <c r="J66" s="26"/>
      <c r="K66" s="26"/>
      <c r="L66" s="28">
        <f>SUM(E66:K66)</f>
        <v>1.5</v>
      </c>
    </row>
    <row r="67" spans="1:12" x14ac:dyDescent="0.25">
      <c r="A67" s="9">
        <f t="shared" si="1"/>
        <v>64</v>
      </c>
      <c r="B67" s="9" t="s">
        <v>330</v>
      </c>
      <c r="C67" s="11">
        <v>0</v>
      </c>
      <c r="D67" s="9" t="s">
        <v>313</v>
      </c>
      <c r="E67" s="15"/>
      <c r="F67" s="15"/>
      <c r="G67" s="15"/>
      <c r="H67" s="15">
        <v>1</v>
      </c>
      <c r="I67" s="15"/>
      <c r="J67" s="15"/>
      <c r="K67" s="15"/>
      <c r="L67" s="17">
        <f t="shared" ref="L67" si="13">SUM(E67:K67)</f>
        <v>1</v>
      </c>
    </row>
    <row r="68" spans="1:12" x14ac:dyDescent="0.25">
      <c r="A68" s="27">
        <f t="shared" si="1"/>
        <v>65</v>
      </c>
      <c r="B68" s="27" t="s">
        <v>331</v>
      </c>
      <c r="C68" s="29">
        <v>0</v>
      </c>
      <c r="D68" s="27" t="s">
        <v>308</v>
      </c>
      <c r="E68" s="26"/>
      <c r="F68" s="26"/>
      <c r="G68" s="26"/>
      <c r="H68" s="26">
        <v>1</v>
      </c>
      <c r="I68" s="26"/>
      <c r="J68" s="26"/>
      <c r="K68" s="26"/>
      <c r="L68" s="28">
        <f t="shared" ref="L68" si="14">SUM(E68:K68)</f>
        <v>1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E5941-9FAA-4289-ADAE-0DFE40EA1CFF}">
  <dimension ref="A3:L18"/>
  <sheetViews>
    <sheetView workbookViewId="0">
      <selection activeCell="B4" sqref="B4"/>
    </sheetView>
  </sheetViews>
  <sheetFormatPr defaultRowHeight="15" x14ac:dyDescent="0.25"/>
  <cols>
    <col min="1" max="1" width="6.85546875" style="20" customWidth="1"/>
    <col min="2" max="2" width="22.28515625" bestFit="1" customWidth="1"/>
    <col min="3" max="3" width="7.42578125" customWidth="1"/>
    <col min="4" max="4" width="26.85546875" customWidth="1"/>
    <col min="12" max="12" width="10.140625" customWidth="1"/>
  </cols>
  <sheetData>
    <row r="3" spans="1:12" x14ac:dyDescent="0.25">
      <c r="A3" s="13" t="s">
        <v>1</v>
      </c>
      <c r="B3" s="12" t="s">
        <v>3</v>
      </c>
      <c r="C3" s="14" t="s">
        <v>5</v>
      </c>
      <c r="D3" s="12" t="s">
        <v>6</v>
      </c>
      <c r="E3" s="13" t="s">
        <v>29</v>
      </c>
      <c r="F3" s="13" t="s">
        <v>30</v>
      </c>
      <c r="G3" s="13" t="s">
        <v>31</v>
      </c>
      <c r="H3" s="13" t="s">
        <v>32</v>
      </c>
      <c r="I3" s="13" t="s">
        <v>33</v>
      </c>
      <c r="J3" s="13" t="s">
        <v>34</v>
      </c>
      <c r="K3" s="13"/>
      <c r="L3" s="13" t="s">
        <v>35</v>
      </c>
    </row>
    <row r="4" spans="1:12" x14ac:dyDescent="0.25">
      <c r="A4" s="22">
        <f>1</f>
        <v>1</v>
      </c>
      <c r="B4" s="22" t="s">
        <v>187</v>
      </c>
      <c r="C4" s="23">
        <v>0</v>
      </c>
      <c r="D4" s="22" t="s">
        <v>22</v>
      </c>
      <c r="E4" s="21">
        <v>8</v>
      </c>
      <c r="F4" s="21">
        <v>8</v>
      </c>
      <c r="G4" s="21">
        <v>4</v>
      </c>
      <c r="H4" s="21">
        <v>11</v>
      </c>
      <c r="I4" s="21"/>
      <c r="J4" s="21"/>
      <c r="K4" s="21"/>
      <c r="L4" s="25">
        <f>SUM(E4:K4)</f>
        <v>31</v>
      </c>
    </row>
    <row r="5" spans="1:12" x14ac:dyDescent="0.25">
      <c r="A5" s="22">
        <f>A4+1</f>
        <v>2</v>
      </c>
      <c r="B5" s="22" t="s">
        <v>203</v>
      </c>
      <c r="C5" s="23">
        <v>0</v>
      </c>
      <c r="D5" s="22" t="s">
        <v>230</v>
      </c>
      <c r="E5" s="21">
        <v>21</v>
      </c>
      <c r="F5" s="21"/>
      <c r="G5" s="21"/>
      <c r="H5" s="21"/>
      <c r="I5" s="21"/>
      <c r="J5" s="24"/>
      <c r="K5" s="21"/>
      <c r="L5" s="25">
        <f t="shared" ref="L5" si="0">SUM(E5:K5)</f>
        <v>21</v>
      </c>
    </row>
    <row r="6" spans="1:12" x14ac:dyDescent="0.25">
      <c r="A6" s="22">
        <f t="shared" ref="A6:A18" si="1">A5+1</f>
        <v>3</v>
      </c>
      <c r="B6" s="22" t="s">
        <v>194</v>
      </c>
      <c r="C6" s="23">
        <v>0</v>
      </c>
      <c r="D6" s="22" t="s">
        <v>24</v>
      </c>
      <c r="E6" s="24"/>
      <c r="F6" s="21">
        <v>2.5</v>
      </c>
      <c r="G6" s="21"/>
      <c r="H6" s="21">
        <v>7</v>
      </c>
      <c r="I6" s="21"/>
      <c r="J6" s="21"/>
      <c r="K6" s="21"/>
      <c r="L6" s="25">
        <f t="shared" ref="L6:L18" si="2">SUM(E6:K6)</f>
        <v>9.5</v>
      </c>
    </row>
    <row r="7" spans="1:12" x14ac:dyDescent="0.25">
      <c r="A7" s="9">
        <f t="shared" si="1"/>
        <v>4</v>
      </c>
      <c r="B7" s="9" t="s">
        <v>198</v>
      </c>
      <c r="C7" s="11">
        <v>0</v>
      </c>
      <c r="D7" s="36" t="s">
        <v>22</v>
      </c>
      <c r="E7" s="18"/>
      <c r="F7" s="15">
        <v>1</v>
      </c>
      <c r="G7" s="15">
        <v>3</v>
      </c>
      <c r="H7" s="15">
        <v>5</v>
      </c>
      <c r="I7" s="15"/>
      <c r="J7" s="15"/>
      <c r="K7" s="15"/>
      <c r="L7" s="17">
        <f t="shared" si="2"/>
        <v>9</v>
      </c>
    </row>
    <row r="8" spans="1:12" x14ac:dyDescent="0.25">
      <c r="A8" s="9">
        <f t="shared" si="1"/>
        <v>5</v>
      </c>
      <c r="B8" s="9" t="s">
        <v>215</v>
      </c>
      <c r="C8" s="11">
        <v>0</v>
      </c>
      <c r="D8" s="9"/>
      <c r="E8" s="19">
        <v>1.5</v>
      </c>
      <c r="F8" s="15"/>
      <c r="G8" s="15">
        <v>2</v>
      </c>
      <c r="H8" s="15">
        <v>2</v>
      </c>
      <c r="I8" s="15"/>
      <c r="J8" s="15"/>
      <c r="K8" s="15"/>
      <c r="L8" s="17">
        <f t="shared" si="2"/>
        <v>5.5</v>
      </c>
    </row>
    <row r="9" spans="1:12" x14ac:dyDescent="0.25">
      <c r="A9" s="9">
        <f t="shared" si="1"/>
        <v>6</v>
      </c>
      <c r="B9" s="9" t="s">
        <v>307</v>
      </c>
      <c r="C9" s="16">
        <v>0</v>
      </c>
      <c r="D9" s="9" t="s">
        <v>25</v>
      </c>
      <c r="E9" s="18"/>
      <c r="F9" s="15"/>
      <c r="G9" s="15"/>
      <c r="H9" s="15">
        <v>4</v>
      </c>
      <c r="I9" s="15"/>
      <c r="J9" s="15"/>
      <c r="K9" s="15"/>
      <c r="L9" s="17">
        <f t="shared" si="2"/>
        <v>4</v>
      </c>
    </row>
    <row r="10" spans="1:12" x14ac:dyDescent="0.25">
      <c r="A10" s="9">
        <f t="shared" si="1"/>
        <v>7</v>
      </c>
      <c r="B10" s="9" t="s">
        <v>253</v>
      </c>
      <c r="C10" s="11">
        <v>0</v>
      </c>
      <c r="D10" s="9" t="s">
        <v>288</v>
      </c>
      <c r="E10" s="15"/>
      <c r="F10" s="15"/>
      <c r="G10" s="15">
        <v>2</v>
      </c>
      <c r="H10" s="15">
        <v>2</v>
      </c>
      <c r="I10" s="15"/>
      <c r="J10" s="15"/>
      <c r="K10" s="15"/>
      <c r="L10" s="17">
        <f t="shared" si="2"/>
        <v>4</v>
      </c>
    </row>
    <row r="11" spans="1:12" x14ac:dyDescent="0.25">
      <c r="A11" s="9">
        <f t="shared" si="1"/>
        <v>8</v>
      </c>
      <c r="B11" s="9" t="s">
        <v>310</v>
      </c>
      <c r="C11" s="11">
        <v>0</v>
      </c>
      <c r="D11" s="9" t="s">
        <v>26</v>
      </c>
      <c r="E11" s="18"/>
      <c r="F11" s="15"/>
      <c r="G11" s="15"/>
      <c r="H11" s="15">
        <v>3.5</v>
      </c>
      <c r="I11" s="15"/>
      <c r="J11" s="15"/>
      <c r="K11" s="15"/>
      <c r="L11" s="17">
        <f t="shared" si="2"/>
        <v>3.5</v>
      </c>
    </row>
    <row r="12" spans="1:12" x14ac:dyDescent="0.25">
      <c r="A12" s="9">
        <f t="shared" si="1"/>
        <v>9</v>
      </c>
      <c r="B12" s="9" t="s">
        <v>312</v>
      </c>
      <c r="C12" s="11">
        <v>0</v>
      </c>
      <c r="D12" s="9" t="s">
        <v>25</v>
      </c>
      <c r="E12" s="18"/>
      <c r="F12" s="15"/>
      <c r="G12" s="15"/>
      <c r="H12" s="15">
        <v>3</v>
      </c>
      <c r="I12" s="15"/>
      <c r="J12" s="15"/>
      <c r="K12" s="15"/>
      <c r="L12" s="17">
        <f t="shared" si="2"/>
        <v>3</v>
      </c>
    </row>
    <row r="13" spans="1:12" x14ac:dyDescent="0.25">
      <c r="A13" s="9">
        <f t="shared" si="1"/>
        <v>10</v>
      </c>
      <c r="B13" s="9" t="s">
        <v>314</v>
      </c>
      <c r="C13" s="11">
        <v>0</v>
      </c>
      <c r="D13" s="36" t="s">
        <v>22</v>
      </c>
      <c r="E13" s="18"/>
      <c r="F13" s="15"/>
      <c r="G13" s="15"/>
      <c r="H13" s="15">
        <v>3</v>
      </c>
      <c r="I13" s="15"/>
      <c r="J13" s="15"/>
      <c r="K13" s="15"/>
      <c r="L13" s="17">
        <f t="shared" si="2"/>
        <v>3</v>
      </c>
    </row>
    <row r="14" spans="1:12" x14ac:dyDescent="0.25">
      <c r="A14" s="9">
        <f t="shared" si="1"/>
        <v>11</v>
      </c>
      <c r="B14" s="9" t="s">
        <v>320</v>
      </c>
      <c r="C14" s="11">
        <v>0</v>
      </c>
      <c r="D14" s="9" t="s">
        <v>313</v>
      </c>
      <c r="E14" s="18"/>
      <c r="F14" s="15"/>
      <c r="G14" s="15"/>
      <c r="H14" s="15">
        <v>3</v>
      </c>
      <c r="I14" s="15"/>
      <c r="J14" s="15"/>
      <c r="K14" s="15"/>
      <c r="L14" s="17">
        <f t="shared" si="2"/>
        <v>3</v>
      </c>
    </row>
    <row r="15" spans="1:12" x14ac:dyDescent="0.25">
      <c r="A15" s="27">
        <f t="shared" si="1"/>
        <v>12</v>
      </c>
      <c r="B15" s="27" t="s">
        <v>213</v>
      </c>
      <c r="C15" s="29">
        <v>0</v>
      </c>
      <c r="D15" s="27" t="s">
        <v>231</v>
      </c>
      <c r="E15" s="26">
        <v>2.5</v>
      </c>
      <c r="F15" s="26"/>
      <c r="G15" s="26"/>
      <c r="H15" s="26"/>
      <c r="I15" s="26"/>
      <c r="J15" s="26"/>
      <c r="K15" s="26"/>
      <c r="L15" s="28">
        <f t="shared" si="2"/>
        <v>2.5</v>
      </c>
    </row>
    <row r="16" spans="1:12" x14ac:dyDescent="0.25">
      <c r="A16" s="9">
        <f t="shared" si="1"/>
        <v>13</v>
      </c>
      <c r="B16" s="9" t="s">
        <v>321</v>
      </c>
      <c r="C16" s="11">
        <v>0</v>
      </c>
      <c r="D16" s="9" t="s">
        <v>313</v>
      </c>
      <c r="E16" s="18"/>
      <c r="F16" s="15"/>
      <c r="G16" s="15"/>
      <c r="H16" s="15">
        <v>2.5</v>
      </c>
      <c r="I16" s="15"/>
      <c r="J16" s="15"/>
      <c r="K16" s="15"/>
      <c r="L16" s="17">
        <f t="shared" si="2"/>
        <v>2.5</v>
      </c>
    </row>
    <row r="17" spans="1:12" x14ac:dyDescent="0.25">
      <c r="A17" s="9">
        <f t="shared" si="1"/>
        <v>14</v>
      </c>
      <c r="B17" s="9" t="s">
        <v>326</v>
      </c>
      <c r="C17" s="11">
        <v>0</v>
      </c>
      <c r="D17" s="9" t="s">
        <v>25</v>
      </c>
      <c r="E17" s="18"/>
      <c r="F17" s="15"/>
      <c r="G17" s="15"/>
      <c r="H17" s="15">
        <v>2</v>
      </c>
      <c r="I17" s="15"/>
      <c r="J17" s="15"/>
      <c r="K17" s="15"/>
      <c r="L17" s="17">
        <f t="shared" si="2"/>
        <v>2</v>
      </c>
    </row>
    <row r="18" spans="1:12" x14ac:dyDescent="0.25">
      <c r="A18" s="9">
        <f t="shared" si="1"/>
        <v>15</v>
      </c>
      <c r="B18" s="9" t="s">
        <v>327</v>
      </c>
      <c r="C18" s="11">
        <v>0</v>
      </c>
      <c r="D18" s="36" t="s">
        <v>22</v>
      </c>
      <c r="E18" s="18"/>
      <c r="F18" s="15"/>
      <c r="G18" s="15"/>
      <c r="H18" s="15">
        <v>2</v>
      </c>
      <c r="I18" s="15"/>
      <c r="J18" s="15"/>
      <c r="K18" s="15"/>
      <c r="L18" s="17">
        <f t="shared" si="2"/>
        <v>2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0058A-A964-4F6B-A1AD-9DA5B1FF79E9}">
  <dimension ref="A1:L40"/>
  <sheetViews>
    <sheetView workbookViewId="0">
      <selection activeCell="E17" sqref="E17"/>
    </sheetView>
  </sheetViews>
  <sheetFormatPr defaultColWidth="9.140625" defaultRowHeight="15" x14ac:dyDescent="0.25"/>
  <cols>
    <col min="1" max="1" width="5.42578125" customWidth="1"/>
    <col min="2" max="3" width="4.140625" customWidth="1"/>
    <col min="4" max="4" width="4.42578125" customWidth="1"/>
    <col min="5" max="5" width="17.5703125" bestFit="1" customWidth="1"/>
    <col min="6" max="6" width="4.140625" bestFit="1" customWidth="1"/>
    <col min="7" max="7" width="5" bestFit="1" customWidth="1"/>
    <col min="8" max="8" width="5.28515625" bestFit="1" customWidth="1"/>
    <col min="9" max="9" width="5" bestFit="1" customWidth="1"/>
    <col min="10" max="10" width="13.85546875" bestFit="1" customWidth="1"/>
    <col min="11" max="11" width="16.7109375" bestFit="1" customWidth="1"/>
    <col min="12" max="12" width="12.140625" bestFit="1" customWidth="1"/>
  </cols>
  <sheetData>
    <row r="1" spans="1:12" x14ac:dyDescent="0.25">
      <c r="A1" s="6" t="s">
        <v>0</v>
      </c>
    </row>
    <row r="2" spans="1:12" x14ac:dyDescent="0.25">
      <c r="A2" s="5" t="s">
        <v>131</v>
      </c>
    </row>
    <row r="3" spans="1:12" x14ac:dyDescent="0.25">
      <c r="A3" s="8" t="s">
        <v>132</v>
      </c>
    </row>
    <row r="4" spans="1:12" x14ac:dyDescent="0.25">
      <c r="A4" s="8" t="s">
        <v>85</v>
      </c>
    </row>
    <row r="5" spans="1:12" x14ac:dyDescent="0.25">
      <c r="A5" s="8" t="s">
        <v>86</v>
      </c>
    </row>
    <row r="6" spans="1:12" x14ac:dyDescent="0.25">
      <c r="A6" s="8" t="s">
        <v>133</v>
      </c>
    </row>
    <row r="7" spans="1:12" x14ac:dyDescent="0.25">
      <c r="A7" s="8" t="s">
        <v>134</v>
      </c>
    </row>
    <row r="8" spans="1:12" x14ac:dyDescent="0.25">
      <c r="A8" s="8" t="s">
        <v>135</v>
      </c>
    </row>
    <row r="9" spans="1:12" x14ac:dyDescent="0.25">
      <c r="A9" s="8" t="s">
        <v>130</v>
      </c>
    </row>
    <row r="10" spans="1:12" x14ac:dyDescent="0.25">
      <c r="A10" s="8" t="s">
        <v>90</v>
      </c>
    </row>
    <row r="11" spans="1:12" x14ac:dyDescent="0.25">
      <c r="A11" s="8" t="s">
        <v>136</v>
      </c>
    </row>
    <row r="12" spans="1:12" x14ac:dyDescent="0.25">
      <c r="A12" s="8" t="s">
        <v>137</v>
      </c>
    </row>
    <row r="13" spans="1:12" x14ac:dyDescent="0.25">
      <c r="A13" s="8"/>
    </row>
    <row r="14" spans="1:12" x14ac:dyDescent="0.25">
      <c r="A14" s="32" t="s">
        <v>138</v>
      </c>
    </row>
    <row r="15" spans="1:12" x14ac:dyDescent="0.25">
      <c r="A15" s="5" t="s">
        <v>139</v>
      </c>
    </row>
    <row r="16" spans="1:12" ht="15.75" x14ac:dyDescent="0.25">
      <c r="A16" s="13" t="s">
        <v>1</v>
      </c>
      <c r="B16" s="13" t="s">
        <v>2</v>
      </c>
      <c r="C16" s="13" t="s">
        <v>27</v>
      </c>
      <c r="D16" s="12" t="s">
        <v>28</v>
      </c>
      <c r="E16" s="12" t="s">
        <v>3</v>
      </c>
      <c r="F16" s="12" t="s">
        <v>36</v>
      </c>
      <c r="G16" s="14" t="s">
        <v>37</v>
      </c>
      <c r="H16" s="13" t="s">
        <v>7</v>
      </c>
      <c r="I16" s="13" t="s">
        <v>8</v>
      </c>
      <c r="J16" s="4" t="s">
        <v>17</v>
      </c>
      <c r="K16" s="4" t="s">
        <v>15</v>
      </c>
      <c r="L16" s="4" t="s">
        <v>16</v>
      </c>
    </row>
    <row r="17" spans="1:12" ht="15.75" x14ac:dyDescent="0.25">
      <c r="A17" s="10">
        <v>1</v>
      </c>
      <c r="B17" s="10">
        <v>2</v>
      </c>
      <c r="C17" s="10"/>
      <c r="D17" s="10">
        <v>1</v>
      </c>
      <c r="E17" s="9" t="s">
        <v>58</v>
      </c>
      <c r="F17" s="9" t="s">
        <v>38</v>
      </c>
      <c r="G17" s="11">
        <v>1218</v>
      </c>
      <c r="H17" s="10">
        <v>9</v>
      </c>
      <c r="I17" s="10">
        <v>36</v>
      </c>
      <c r="J17" s="31">
        <f>H17 * (7/9)</f>
        <v>7</v>
      </c>
      <c r="K17">
        <v>20</v>
      </c>
      <c r="L17" s="33">
        <f>J17+K17</f>
        <v>27</v>
      </c>
    </row>
    <row r="18" spans="1:12" ht="15.75" x14ac:dyDescent="0.25">
      <c r="A18" s="10">
        <v>2</v>
      </c>
      <c r="B18" s="10">
        <v>1</v>
      </c>
      <c r="C18" s="10"/>
      <c r="D18" s="10">
        <v>2</v>
      </c>
      <c r="E18" s="9" t="s">
        <v>63</v>
      </c>
      <c r="F18" s="9" t="s">
        <v>38</v>
      </c>
      <c r="G18" s="11">
        <v>1254</v>
      </c>
      <c r="H18" s="10">
        <v>7</v>
      </c>
      <c r="I18" s="10">
        <v>23</v>
      </c>
      <c r="J18" s="31">
        <f t="shared" ref="J18:J26" si="0">H18 * (7/9)</f>
        <v>5.4444444444444446</v>
      </c>
      <c r="K18">
        <v>15</v>
      </c>
      <c r="L18" s="33">
        <f t="shared" ref="L18:L26" si="1">J18+K18</f>
        <v>20.444444444444443</v>
      </c>
    </row>
    <row r="19" spans="1:12" ht="15.75" x14ac:dyDescent="0.25">
      <c r="A19" s="10">
        <v>3</v>
      </c>
      <c r="B19" s="10">
        <v>7</v>
      </c>
      <c r="C19" s="10"/>
      <c r="D19" s="10">
        <v>3</v>
      </c>
      <c r="E19" s="9" t="s">
        <v>60</v>
      </c>
      <c r="F19" s="9" t="s">
        <v>38</v>
      </c>
      <c r="G19" s="11">
        <v>1135</v>
      </c>
      <c r="H19" s="10">
        <v>6.5</v>
      </c>
      <c r="I19" s="10">
        <v>19.5</v>
      </c>
      <c r="J19" s="31">
        <f t="shared" si="0"/>
        <v>5.0555555555555554</v>
      </c>
      <c r="K19">
        <v>12</v>
      </c>
      <c r="L19" s="33">
        <f t="shared" si="1"/>
        <v>17.055555555555557</v>
      </c>
    </row>
    <row r="20" spans="1:12" ht="15.75" x14ac:dyDescent="0.25">
      <c r="A20" s="10">
        <v>4</v>
      </c>
      <c r="B20" s="10">
        <v>4</v>
      </c>
      <c r="C20" s="10"/>
      <c r="D20" s="10">
        <v>4</v>
      </c>
      <c r="E20" s="9" t="s">
        <v>74</v>
      </c>
      <c r="F20" s="9" t="s">
        <v>38</v>
      </c>
      <c r="G20" s="11">
        <v>1187</v>
      </c>
      <c r="H20" s="10">
        <v>6</v>
      </c>
      <c r="I20" s="10">
        <v>20.5</v>
      </c>
      <c r="J20" s="31">
        <f t="shared" si="0"/>
        <v>4.666666666666667</v>
      </c>
      <c r="K20">
        <v>10</v>
      </c>
      <c r="L20" s="33">
        <f t="shared" si="1"/>
        <v>14.666666666666668</v>
      </c>
    </row>
    <row r="21" spans="1:12" ht="15.75" x14ac:dyDescent="0.25">
      <c r="A21" s="10">
        <v>5</v>
      </c>
      <c r="B21" s="10">
        <v>3</v>
      </c>
      <c r="C21" s="10">
        <v>1</v>
      </c>
      <c r="D21" s="10"/>
      <c r="E21" s="9" t="s">
        <v>72</v>
      </c>
      <c r="F21" s="9" t="s">
        <v>38</v>
      </c>
      <c r="G21" s="11">
        <v>1215</v>
      </c>
      <c r="H21" s="10">
        <v>5</v>
      </c>
      <c r="I21" s="10">
        <v>14.5</v>
      </c>
      <c r="J21" s="31">
        <f t="shared" si="0"/>
        <v>3.8888888888888888</v>
      </c>
      <c r="K21">
        <v>8</v>
      </c>
      <c r="L21" s="33">
        <f t="shared" si="1"/>
        <v>11.888888888888889</v>
      </c>
    </row>
    <row r="22" spans="1:12" ht="15.75" x14ac:dyDescent="0.25">
      <c r="A22" s="10">
        <v>6</v>
      </c>
      <c r="B22" s="10">
        <v>8</v>
      </c>
      <c r="C22" s="10">
        <v>2</v>
      </c>
      <c r="D22" s="10"/>
      <c r="E22" s="9" t="s">
        <v>92</v>
      </c>
      <c r="F22" s="9" t="s">
        <v>38</v>
      </c>
      <c r="G22" s="11">
        <v>1066</v>
      </c>
      <c r="H22" s="10">
        <v>4</v>
      </c>
      <c r="I22" s="10">
        <v>7.5</v>
      </c>
      <c r="J22" s="31">
        <f t="shared" si="0"/>
        <v>3.1111111111111112</v>
      </c>
      <c r="K22">
        <v>6</v>
      </c>
      <c r="L22" s="33">
        <f t="shared" si="1"/>
        <v>9.1111111111111107</v>
      </c>
    </row>
    <row r="23" spans="1:12" ht="15.75" x14ac:dyDescent="0.25">
      <c r="A23" s="10">
        <v>7</v>
      </c>
      <c r="B23" s="10">
        <v>5</v>
      </c>
      <c r="C23" s="10"/>
      <c r="D23" s="10">
        <v>5</v>
      </c>
      <c r="E23" s="9" t="s">
        <v>65</v>
      </c>
      <c r="F23" s="9" t="s">
        <v>38</v>
      </c>
      <c r="G23" s="11">
        <v>1185</v>
      </c>
      <c r="H23" s="10">
        <v>3</v>
      </c>
      <c r="I23" s="10">
        <v>7</v>
      </c>
      <c r="J23" s="31">
        <f t="shared" si="0"/>
        <v>2.3333333333333335</v>
      </c>
      <c r="K23">
        <v>4</v>
      </c>
      <c r="L23" s="33">
        <f t="shared" si="1"/>
        <v>6.3333333333333339</v>
      </c>
    </row>
    <row r="24" spans="1:12" ht="15.75" x14ac:dyDescent="0.25">
      <c r="A24" s="10">
        <v>8</v>
      </c>
      <c r="B24" s="10">
        <v>6</v>
      </c>
      <c r="C24" s="10"/>
      <c r="D24" s="10">
        <v>6</v>
      </c>
      <c r="E24" s="9" t="s">
        <v>55</v>
      </c>
      <c r="F24" s="9" t="s">
        <v>38</v>
      </c>
      <c r="G24" s="11">
        <v>1175</v>
      </c>
      <c r="H24" s="10">
        <v>2.5</v>
      </c>
      <c r="I24" s="10">
        <v>7</v>
      </c>
      <c r="J24" s="31">
        <f t="shared" si="0"/>
        <v>1.9444444444444444</v>
      </c>
      <c r="K24">
        <v>3</v>
      </c>
      <c r="L24" s="33">
        <f t="shared" si="1"/>
        <v>4.9444444444444446</v>
      </c>
    </row>
    <row r="25" spans="1:12" ht="15.75" x14ac:dyDescent="0.25">
      <c r="A25" s="10">
        <v>9</v>
      </c>
      <c r="B25" s="10">
        <v>9</v>
      </c>
      <c r="C25" s="10"/>
      <c r="D25" s="10">
        <v>7</v>
      </c>
      <c r="E25" s="9" t="s">
        <v>140</v>
      </c>
      <c r="F25" s="9" t="s">
        <v>38</v>
      </c>
      <c r="G25" s="11">
        <v>0</v>
      </c>
      <c r="H25" s="10">
        <v>1</v>
      </c>
      <c r="I25" s="10">
        <v>2.5</v>
      </c>
      <c r="J25" s="31">
        <f t="shared" si="0"/>
        <v>0.77777777777777779</v>
      </c>
      <c r="K25">
        <v>2</v>
      </c>
      <c r="L25" s="33">
        <f t="shared" si="1"/>
        <v>2.7777777777777777</v>
      </c>
    </row>
    <row r="26" spans="1:12" ht="15.75" x14ac:dyDescent="0.25">
      <c r="A26" s="10">
        <v>10</v>
      </c>
      <c r="B26" s="10">
        <v>10</v>
      </c>
      <c r="C26" s="10"/>
      <c r="D26" s="10">
        <v>8</v>
      </c>
      <c r="E26" s="9" t="s">
        <v>106</v>
      </c>
      <c r="F26" s="9" t="s">
        <v>38</v>
      </c>
      <c r="G26" s="11">
        <v>0</v>
      </c>
      <c r="H26" s="10">
        <v>1</v>
      </c>
      <c r="I26" s="10">
        <v>1</v>
      </c>
      <c r="J26" s="31">
        <f t="shared" si="0"/>
        <v>0.77777777777777779</v>
      </c>
      <c r="K26">
        <v>1</v>
      </c>
      <c r="L26" s="33">
        <f t="shared" si="1"/>
        <v>1.7777777777777777</v>
      </c>
    </row>
    <row r="27" spans="1:12" ht="15.75" x14ac:dyDescent="0.25">
      <c r="A27" s="10"/>
      <c r="B27" s="10"/>
      <c r="C27" s="10"/>
      <c r="D27" s="9"/>
      <c r="E27" s="10"/>
      <c r="F27" s="10"/>
      <c r="G27" s="9"/>
      <c r="H27" s="9"/>
      <c r="I27" s="11"/>
      <c r="J27" s="2"/>
      <c r="L27" s="3"/>
    </row>
    <row r="28" spans="1:12" ht="15.75" x14ac:dyDescent="0.25">
      <c r="A28" s="5" t="s">
        <v>13</v>
      </c>
      <c r="J28" s="2"/>
      <c r="L28" s="3"/>
    </row>
    <row r="29" spans="1:12" ht="15.75" x14ac:dyDescent="0.25">
      <c r="A29" s="8" t="s">
        <v>129</v>
      </c>
      <c r="J29" s="2"/>
      <c r="L29" s="3"/>
    </row>
    <row r="30" spans="1:12" ht="15.75" x14ac:dyDescent="0.25">
      <c r="J30" s="2"/>
      <c r="L30" s="3"/>
    </row>
    <row r="31" spans="1:12" ht="15.75" x14ac:dyDescent="0.25">
      <c r="A31" s="7" t="s">
        <v>141</v>
      </c>
      <c r="J31" s="2"/>
      <c r="L31" s="3"/>
    </row>
    <row r="32" spans="1:12" ht="15.75" x14ac:dyDescent="0.25">
      <c r="A32" s="6" t="s">
        <v>14</v>
      </c>
      <c r="J32" s="2"/>
      <c r="L32" s="3"/>
    </row>
    <row r="33" spans="1:12" ht="15.75" x14ac:dyDescent="0.25">
      <c r="J33" s="2"/>
      <c r="L33" s="3"/>
    </row>
    <row r="34" spans="1:12" ht="15.75" x14ac:dyDescent="0.25">
      <c r="A34" s="5"/>
      <c r="J34" s="2"/>
      <c r="L34" s="3"/>
    </row>
    <row r="35" spans="1:12" ht="15.75" x14ac:dyDescent="0.25">
      <c r="A35" s="8"/>
      <c r="J35" s="2"/>
      <c r="L35" s="3"/>
    </row>
    <row r="36" spans="1:12" ht="15.75" x14ac:dyDescent="0.25">
      <c r="A36" s="8"/>
      <c r="J36" s="2"/>
      <c r="L36" s="3"/>
    </row>
    <row r="37" spans="1:12" ht="15.75" x14ac:dyDescent="0.25">
      <c r="A37" s="8"/>
      <c r="J37" s="2"/>
      <c r="L37" s="3"/>
    </row>
    <row r="38" spans="1:12" ht="15.75" x14ac:dyDescent="0.25">
      <c r="J38" s="2"/>
      <c r="L38" s="3"/>
    </row>
    <row r="39" spans="1:12" ht="15.75" x14ac:dyDescent="0.25">
      <c r="A39" s="7"/>
      <c r="J39" s="2"/>
      <c r="L39" s="3"/>
    </row>
    <row r="40" spans="1:12" ht="15.75" x14ac:dyDescent="0.25">
      <c r="A40" s="6"/>
      <c r="J40" s="2"/>
      <c r="L40" s="3"/>
    </row>
  </sheetData>
  <hyperlinks>
    <hyperlink ref="A1:I1" r:id="rId1" display="Z turnajové databáze Chess-results http://chess-results.com" xr:uid="{56587319-4D4F-4BF4-8F4A-EC7DF21CF248}"/>
    <hyperlink ref="A31:I31" r:id="rId2" display="Všechny detaily tohoto turnaje naleznete pod  http://chess-results.com/tnr1011422.aspx?lan=5" xr:uid="{00000000-0004-0000-0000-000000000000}"/>
    <hyperlink ref="A32:I32" r:id="rId3" display="Chess-Tournament-Results-Server: Chess-Results" xr:uid="{00000000-0004-0000-0000-000001000000}"/>
    <hyperlink ref="A1:I1" r:id="rId4" display="Z turnajové databáze Chess-results http://chess-results.com" xr:uid="{00000000-0004-0000-0000-000002000000}"/>
  </hyperlinks>
  <pageMargins left="0.7" right="0.7" top="0.78740157499999996" bottom="0.78740157499999996" header="0.3" footer="0.3"/>
  <pageSetup paperSize="9" orientation="portrait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56509-E115-425D-9D95-303972D85145}">
  <dimension ref="A1:O26"/>
  <sheetViews>
    <sheetView workbookViewId="0">
      <selection activeCell="C6" sqref="C6"/>
    </sheetView>
  </sheetViews>
  <sheetFormatPr defaultColWidth="9.140625" defaultRowHeight="15" x14ac:dyDescent="0.25"/>
  <cols>
    <col min="1" max="1" width="5.42578125" customWidth="1"/>
    <col min="2" max="2" width="4.140625" customWidth="1"/>
    <col min="3" max="3" width="17.85546875" bestFit="1" customWidth="1"/>
    <col min="4" max="4" width="4.140625" style="20" customWidth="1"/>
    <col min="5" max="5" width="6.5703125" bestFit="1" customWidth="1"/>
    <col min="6" max="6" width="5" bestFit="1" customWidth="1"/>
    <col min="7" max="7" width="23.85546875" bestFit="1" customWidth="1"/>
    <col min="8" max="8" width="5.28515625" bestFit="1" customWidth="1"/>
    <col min="9" max="9" width="4.85546875" customWidth="1"/>
    <col min="10" max="12" width="4.42578125" customWidth="1"/>
    <col min="13" max="13" width="13.85546875" bestFit="1" customWidth="1"/>
    <col min="14" max="14" width="16.7109375" bestFit="1" customWidth="1"/>
    <col min="15" max="15" width="12.140625" bestFit="1" customWidth="1"/>
  </cols>
  <sheetData>
    <row r="1" spans="1:15" x14ac:dyDescent="0.25">
      <c r="A1" s="6" t="s">
        <v>0</v>
      </c>
      <c r="D1"/>
    </row>
    <row r="2" spans="1:15" x14ac:dyDescent="0.25">
      <c r="A2" s="5" t="s">
        <v>95</v>
      </c>
      <c r="D2"/>
    </row>
    <row r="3" spans="1:15" x14ac:dyDescent="0.25">
      <c r="A3" s="32" t="s">
        <v>142</v>
      </c>
      <c r="D3"/>
    </row>
    <row r="4" spans="1:15" x14ac:dyDescent="0.25">
      <c r="A4" s="5" t="s">
        <v>18</v>
      </c>
      <c r="D4"/>
    </row>
    <row r="5" spans="1:15" ht="15.75" x14ac:dyDescent="0.25">
      <c r="A5" s="13" t="s">
        <v>1</v>
      </c>
      <c r="B5" s="13" t="s">
        <v>2</v>
      </c>
      <c r="C5" s="12" t="s">
        <v>3</v>
      </c>
      <c r="D5" s="12" t="s">
        <v>4</v>
      </c>
      <c r="E5" s="13" t="s">
        <v>143</v>
      </c>
      <c r="F5" s="14" t="s">
        <v>5</v>
      </c>
      <c r="G5" s="12" t="s">
        <v>6</v>
      </c>
      <c r="H5" s="13" t="s">
        <v>7</v>
      </c>
      <c r="I5" s="13" t="s">
        <v>8</v>
      </c>
      <c r="J5" s="13" t="s">
        <v>9</v>
      </c>
      <c r="K5" s="13" t="s">
        <v>21</v>
      </c>
      <c r="L5" s="13" t="s">
        <v>144</v>
      </c>
      <c r="M5" s="4" t="s">
        <v>17</v>
      </c>
      <c r="N5" s="4" t="s">
        <v>15</v>
      </c>
      <c r="O5" s="4" t="s">
        <v>16</v>
      </c>
    </row>
    <row r="6" spans="1:15" ht="15.75" x14ac:dyDescent="0.25">
      <c r="A6" s="10">
        <v>1</v>
      </c>
      <c r="B6" s="10">
        <v>3</v>
      </c>
      <c r="C6" s="9" t="s">
        <v>56</v>
      </c>
      <c r="D6" s="9" t="s">
        <v>28</v>
      </c>
      <c r="E6" s="10"/>
      <c r="F6" s="11">
        <v>1424</v>
      </c>
      <c r="G6" s="9" t="s">
        <v>25</v>
      </c>
      <c r="H6" s="10">
        <v>5</v>
      </c>
      <c r="I6" s="10">
        <v>1</v>
      </c>
      <c r="J6" s="10">
        <v>25</v>
      </c>
      <c r="K6" s="10">
        <v>27</v>
      </c>
      <c r="L6" s="10">
        <v>17.5</v>
      </c>
      <c r="M6" s="2">
        <f>H6</f>
        <v>5</v>
      </c>
      <c r="N6">
        <v>20</v>
      </c>
      <c r="O6" s="3">
        <f>M6+N6</f>
        <v>25</v>
      </c>
    </row>
    <row r="7" spans="1:15" ht="15.75" x14ac:dyDescent="0.25">
      <c r="A7" s="10">
        <v>2</v>
      </c>
      <c r="B7" s="10">
        <v>4</v>
      </c>
      <c r="C7" s="9" t="s">
        <v>145</v>
      </c>
      <c r="D7" s="9" t="s">
        <v>146</v>
      </c>
      <c r="E7" s="10"/>
      <c r="F7" s="11">
        <v>1347</v>
      </c>
      <c r="G7" s="9" t="s">
        <v>39</v>
      </c>
      <c r="H7" s="10">
        <v>5</v>
      </c>
      <c r="I7" s="10">
        <v>1</v>
      </c>
      <c r="J7" s="10">
        <v>23.5</v>
      </c>
      <c r="K7" s="10">
        <v>25.5</v>
      </c>
      <c r="L7" s="10">
        <v>18.5</v>
      </c>
      <c r="M7" s="2">
        <f t="shared" ref="M7:M17" si="0">H7</f>
        <v>5</v>
      </c>
      <c r="N7">
        <v>15</v>
      </c>
      <c r="O7" s="3">
        <f t="shared" ref="O7:O17" si="1">M7+N7</f>
        <v>20</v>
      </c>
    </row>
    <row r="8" spans="1:15" ht="15.75" x14ac:dyDescent="0.25">
      <c r="A8" s="10">
        <v>3</v>
      </c>
      <c r="B8" s="10">
        <v>2</v>
      </c>
      <c r="C8" s="9" t="s">
        <v>91</v>
      </c>
      <c r="D8" s="9" t="s">
        <v>28</v>
      </c>
      <c r="E8" s="10"/>
      <c r="F8" s="11">
        <v>1485</v>
      </c>
      <c r="G8" s="9" t="s">
        <v>24</v>
      </c>
      <c r="H8" s="10">
        <v>5</v>
      </c>
      <c r="I8" s="10">
        <v>1</v>
      </c>
      <c r="J8" s="10">
        <v>23.5</v>
      </c>
      <c r="K8" s="10">
        <v>25.5</v>
      </c>
      <c r="L8" s="10">
        <v>16</v>
      </c>
      <c r="M8" s="2">
        <f t="shared" si="0"/>
        <v>5</v>
      </c>
      <c r="N8">
        <v>12</v>
      </c>
      <c r="O8" s="3">
        <f t="shared" si="1"/>
        <v>17</v>
      </c>
    </row>
    <row r="9" spans="1:15" ht="15.75" x14ac:dyDescent="0.25">
      <c r="A9" s="10">
        <v>4</v>
      </c>
      <c r="B9" s="10">
        <v>7</v>
      </c>
      <c r="C9" s="9" t="s">
        <v>83</v>
      </c>
      <c r="D9" s="9" t="s">
        <v>28</v>
      </c>
      <c r="E9" s="10"/>
      <c r="F9" s="11">
        <v>1230</v>
      </c>
      <c r="G9" s="9" t="s">
        <v>11</v>
      </c>
      <c r="H9" s="10">
        <v>4.5</v>
      </c>
      <c r="I9" s="10">
        <v>1</v>
      </c>
      <c r="J9" s="10">
        <v>25.5</v>
      </c>
      <c r="K9" s="10">
        <v>26.5</v>
      </c>
      <c r="L9" s="10">
        <v>16</v>
      </c>
      <c r="M9" s="2">
        <f t="shared" si="0"/>
        <v>4.5</v>
      </c>
      <c r="N9">
        <v>10</v>
      </c>
      <c r="O9" s="3">
        <f t="shared" si="1"/>
        <v>14.5</v>
      </c>
    </row>
    <row r="10" spans="1:15" ht="15.75" x14ac:dyDescent="0.25">
      <c r="A10" s="10">
        <v>5</v>
      </c>
      <c r="B10" s="10">
        <v>1</v>
      </c>
      <c r="C10" s="9" t="s">
        <v>71</v>
      </c>
      <c r="D10" s="9" t="s">
        <v>19</v>
      </c>
      <c r="E10" s="10"/>
      <c r="F10" s="11">
        <v>1658</v>
      </c>
      <c r="G10" s="9" t="s">
        <v>11</v>
      </c>
      <c r="H10" s="10">
        <v>4.5</v>
      </c>
      <c r="I10" s="10">
        <v>0</v>
      </c>
      <c r="J10" s="10">
        <v>20.5</v>
      </c>
      <c r="K10" s="10">
        <v>21.5</v>
      </c>
      <c r="L10" s="10">
        <v>11.5</v>
      </c>
      <c r="M10" s="2">
        <f t="shared" si="0"/>
        <v>4.5</v>
      </c>
      <c r="N10">
        <v>8</v>
      </c>
      <c r="O10" s="3">
        <f t="shared" si="1"/>
        <v>12.5</v>
      </c>
    </row>
    <row r="11" spans="1:15" ht="15.75" x14ac:dyDescent="0.25">
      <c r="A11" s="10">
        <v>6</v>
      </c>
      <c r="B11" s="10">
        <v>6</v>
      </c>
      <c r="C11" s="9" t="s">
        <v>57</v>
      </c>
      <c r="D11" s="9" t="s">
        <v>28</v>
      </c>
      <c r="E11" s="10"/>
      <c r="F11" s="11">
        <v>1241</v>
      </c>
      <c r="G11" s="9" t="s">
        <v>26</v>
      </c>
      <c r="H11" s="10">
        <v>3</v>
      </c>
      <c r="I11" s="10">
        <v>0</v>
      </c>
      <c r="J11" s="10">
        <v>25</v>
      </c>
      <c r="K11" s="10">
        <v>26</v>
      </c>
      <c r="L11" s="10">
        <v>8.5</v>
      </c>
      <c r="M11" s="2">
        <f t="shared" si="0"/>
        <v>3</v>
      </c>
      <c r="N11">
        <v>6</v>
      </c>
      <c r="O11" s="3">
        <f t="shared" si="1"/>
        <v>9</v>
      </c>
    </row>
    <row r="12" spans="1:15" ht="15.75" x14ac:dyDescent="0.25">
      <c r="A12" s="10">
        <v>7</v>
      </c>
      <c r="B12" s="10">
        <v>9</v>
      </c>
      <c r="C12" s="9" t="s">
        <v>55</v>
      </c>
      <c r="D12" s="9" t="s">
        <v>28</v>
      </c>
      <c r="E12" s="10"/>
      <c r="F12" s="11">
        <v>1175</v>
      </c>
      <c r="G12" s="9" t="s">
        <v>24</v>
      </c>
      <c r="H12" s="10">
        <v>3</v>
      </c>
      <c r="I12" s="10">
        <v>0</v>
      </c>
      <c r="J12" s="10">
        <v>23.5</v>
      </c>
      <c r="K12" s="10">
        <v>25.5</v>
      </c>
      <c r="L12" s="10">
        <v>9.5</v>
      </c>
      <c r="M12" s="2">
        <f t="shared" si="0"/>
        <v>3</v>
      </c>
      <c r="N12">
        <v>4</v>
      </c>
      <c r="O12" s="3">
        <f t="shared" si="1"/>
        <v>7</v>
      </c>
    </row>
    <row r="13" spans="1:15" ht="15.75" x14ac:dyDescent="0.25">
      <c r="A13" s="10">
        <v>8</v>
      </c>
      <c r="B13" s="10">
        <v>10</v>
      </c>
      <c r="C13" s="9" t="s">
        <v>60</v>
      </c>
      <c r="D13" s="9" t="s">
        <v>28</v>
      </c>
      <c r="E13" s="10"/>
      <c r="F13" s="11">
        <v>1135</v>
      </c>
      <c r="G13" s="9" t="s">
        <v>25</v>
      </c>
      <c r="H13" s="10">
        <v>3</v>
      </c>
      <c r="I13" s="10">
        <v>0</v>
      </c>
      <c r="J13" s="10">
        <v>23.5</v>
      </c>
      <c r="K13" s="10">
        <v>24.5</v>
      </c>
      <c r="L13" s="10">
        <v>7</v>
      </c>
      <c r="M13" s="2">
        <f t="shared" si="0"/>
        <v>3</v>
      </c>
      <c r="N13">
        <v>3</v>
      </c>
      <c r="O13" s="3">
        <f t="shared" si="1"/>
        <v>6</v>
      </c>
    </row>
    <row r="14" spans="1:15" ht="15.75" x14ac:dyDescent="0.25">
      <c r="A14" s="10">
        <v>9</v>
      </c>
      <c r="B14" s="10">
        <v>8</v>
      </c>
      <c r="C14" s="9" t="s">
        <v>74</v>
      </c>
      <c r="D14" s="9" t="s">
        <v>28</v>
      </c>
      <c r="E14" s="10"/>
      <c r="F14" s="11">
        <v>1187</v>
      </c>
      <c r="G14" s="9" t="s">
        <v>25</v>
      </c>
      <c r="H14" s="10">
        <v>3</v>
      </c>
      <c r="I14" s="10">
        <v>0</v>
      </c>
      <c r="J14" s="10">
        <v>22</v>
      </c>
      <c r="K14" s="10">
        <v>23</v>
      </c>
      <c r="L14" s="10">
        <v>7</v>
      </c>
      <c r="M14" s="2">
        <f t="shared" si="0"/>
        <v>3</v>
      </c>
      <c r="N14">
        <v>2</v>
      </c>
      <c r="O14" s="3">
        <f t="shared" si="1"/>
        <v>5</v>
      </c>
    </row>
    <row r="15" spans="1:15" ht="15.75" x14ac:dyDescent="0.25">
      <c r="A15" s="10">
        <v>10</v>
      </c>
      <c r="B15" s="10">
        <v>5</v>
      </c>
      <c r="C15" s="9" t="s">
        <v>93</v>
      </c>
      <c r="D15" s="9" t="s">
        <v>28</v>
      </c>
      <c r="E15" s="10"/>
      <c r="F15" s="11">
        <v>1332</v>
      </c>
      <c r="G15" s="9" t="s">
        <v>24</v>
      </c>
      <c r="H15" s="10">
        <v>3</v>
      </c>
      <c r="I15" s="10">
        <v>0</v>
      </c>
      <c r="J15" s="10">
        <v>18.5</v>
      </c>
      <c r="K15" s="10">
        <v>19.5</v>
      </c>
      <c r="L15" s="10">
        <v>7</v>
      </c>
      <c r="M15" s="2">
        <f t="shared" si="0"/>
        <v>3</v>
      </c>
      <c r="N15">
        <v>1</v>
      </c>
      <c r="O15" s="3">
        <f t="shared" si="1"/>
        <v>4</v>
      </c>
    </row>
    <row r="16" spans="1:15" ht="15.75" x14ac:dyDescent="0.25">
      <c r="A16" s="10">
        <v>11</v>
      </c>
      <c r="B16" s="10">
        <v>11</v>
      </c>
      <c r="C16" s="9" t="s">
        <v>96</v>
      </c>
      <c r="D16" s="9" t="s">
        <v>28</v>
      </c>
      <c r="E16" s="10"/>
      <c r="F16" s="11">
        <v>0</v>
      </c>
      <c r="G16" s="9" t="s">
        <v>24</v>
      </c>
      <c r="H16" s="10">
        <v>2</v>
      </c>
      <c r="I16" s="10">
        <v>0</v>
      </c>
      <c r="J16" s="10">
        <v>25.5</v>
      </c>
      <c r="K16" s="10">
        <v>26.5</v>
      </c>
      <c r="L16" s="10">
        <v>8</v>
      </c>
      <c r="M16" s="2">
        <f t="shared" si="0"/>
        <v>2</v>
      </c>
      <c r="O16" s="3">
        <f t="shared" si="1"/>
        <v>2</v>
      </c>
    </row>
    <row r="17" spans="1:15" ht="15.75" x14ac:dyDescent="0.25">
      <c r="A17" s="10">
        <v>12</v>
      </c>
      <c r="B17" s="10">
        <v>12</v>
      </c>
      <c r="C17" s="9" t="s">
        <v>94</v>
      </c>
      <c r="D17" s="9" t="s">
        <v>28</v>
      </c>
      <c r="E17" s="10" t="s">
        <v>147</v>
      </c>
      <c r="F17" s="11">
        <v>0</v>
      </c>
      <c r="G17" s="9" t="s">
        <v>24</v>
      </c>
      <c r="H17" s="10">
        <v>1</v>
      </c>
      <c r="I17" s="10">
        <v>0</v>
      </c>
      <c r="J17" s="10">
        <v>21</v>
      </c>
      <c r="K17" s="10">
        <v>23</v>
      </c>
      <c r="L17" s="10">
        <v>2</v>
      </c>
      <c r="M17" s="2">
        <f t="shared" si="0"/>
        <v>1</v>
      </c>
      <c r="O17" s="3">
        <f t="shared" si="1"/>
        <v>1</v>
      </c>
    </row>
    <row r="18" spans="1:15" x14ac:dyDescent="0.25">
      <c r="A18" s="8"/>
    </row>
    <row r="19" spans="1:15" x14ac:dyDescent="0.25">
      <c r="A19" s="5" t="s">
        <v>13</v>
      </c>
      <c r="D19"/>
    </row>
    <row r="20" spans="1:15" x14ac:dyDescent="0.25">
      <c r="A20" s="8" t="s">
        <v>148</v>
      </c>
      <c r="D20"/>
    </row>
    <row r="21" spans="1:15" x14ac:dyDescent="0.25">
      <c r="A21" s="8" t="s">
        <v>149</v>
      </c>
      <c r="D21"/>
    </row>
    <row r="22" spans="1:15" x14ac:dyDescent="0.25">
      <c r="A22" s="8" t="s">
        <v>150</v>
      </c>
      <c r="D22"/>
    </row>
    <row r="23" spans="1:15" x14ac:dyDescent="0.25">
      <c r="A23" s="8" t="s">
        <v>151</v>
      </c>
      <c r="D23"/>
    </row>
    <row r="25" spans="1:15" x14ac:dyDescent="0.25">
      <c r="A25" s="7" t="s">
        <v>152</v>
      </c>
      <c r="D25"/>
    </row>
    <row r="26" spans="1:15" x14ac:dyDescent="0.25">
      <c r="A26" s="6" t="s">
        <v>14</v>
      </c>
      <c r="D26"/>
    </row>
  </sheetData>
  <conditionalFormatting sqref="P6:Q15">
    <cfRule type="top10" dxfId="2" priority="5" percent="1" rank="10"/>
  </conditionalFormatting>
  <hyperlinks>
    <hyperlink ref="A25:L25" r:id="rId1" display="Všechny detaily tohoto turnaje naleznete pod  http://chess-results.com/tnr1017909.aspx?lan=5" xr:uid="{00000000-0004-0000-0000-000000000000}"/>
    <hyperlink ref="A26:L26" r:id="rId2" display="Chess-Tournament-Results-Server: Chess-Results" xr:uid="{00000000-0004-0000-0000-000001000000}"/>
    <hyperlink ref="A1:L1" r:id="rId3" display="Z turnajové databáze Chess-results http://chess-results.com" xr:uid="{00000000-0004-0000-0000-000002000000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8BE8-CF12-4AE0-9408-83D09E06D427}">
  <dimension ref="A1:M41"/>
  <sheetViews>
    <sheetView topLeftCell="A7" workbookViewId="0">
      <selection activeCell="D19" sqref="D19"/>
    </sheetView>
  </sheetViews>
  <sheetFormatPr defaultRowHeight="15" x14ac:dyDescent="0.25"/>
  <cols>
    <col min="1" max="1" width="6.140625" customWidth="1"/>
    <col min="2" max="2" width="4.140625" bestFit="1" customWidth="1"/>
    <col min="3" max="3" width="4.5703125" style="20" customWidth="1"/>
    <col min="4" max="4" width="17.85546875" bestFit="1" customWidth="1"/>
    <col min="5" max="5" width="3.85546875" bestFit="1" customWidth="1"/>
    <col min="11" max="11" width="13.85546875" bestFit="1" customWidth="1"/>
    <col min="12" max="12" width="16.7109375" bestFit="1" customWidth="1"/>
    <col min="13" max="13" width="12.140625" bestFit="1" customWidth="1"/>
  </cols>
  <sheetData>
    <row r="1" spans="1:1" x14ac:dyDescent="0.25">
      <c r="A1" s="6" t="s">
        <v>0</v>
      </c>
    </row>
    <row r="2" spans="1:1" x14ac:dyDescent="0.25">
      <c r="A2" s="5" t="s">
        <v>275</v>
      </c>
    </row>
    <row r="3" spans="1:1" x14ac:dyDescent="0.25">
      <c r="A3" s="8" t="s">
        <v>233</v>
      </c>
    </row>
    <row r="4" spans="1:1" x14ac:dyDescent="0.25">
      <c r="A4" s="8" t="s">
        <v>85</v>
      </c>
    </row>
    <row r="5" spans="1:1" x14ac:dyDescent="0.25">
      <c r="A5" s="8" t="s">
        <v>234</v>
      </c>
    </row>
    <row r="6" spans="1:1" x14ac:dyDescent="0.25">
      <c r="A6" s="8" t="s">
        <v>235</v>
      </c>
    </row>
    <row r="7" spans="1:1" x14ac:dyDescent="0.25">
      <c r="A7" s="8" t="s">
        <v>236</v>
      </c>
    </row>
    <row r="8" spans="1:1" x14ac:dyDescent="0.25">
      <c r="A8" s="8" t="s">
        <v>134</v>
      </c>
    </row>
    <row r="9" spans="1:1" x14ac:dyDescent="0.25">
      <c r="A9" s="8" t="s">
        <v>238</v>
      </c>
    </row>
    <row r="10" spans="1:1" x14ac:dyDescent="0.25">
      <c r="A10" s="8" t="s">
        <v>88</v>
      </c>
    </row>
    <row r="11" spans="1:1" x14ac:dyDescent="0.25">
      <c r="A11" s="8" t="s">
        <v>89</v>
      </c>
    </row>
    <row r="12" spans="1:1" x14ac:dyDescent="0.25">
      <c r="A12" s="8" t="s">
        <v>90</v>
      </c>
    </row>
    <row r="13" spans="1:1" x14ac:dyDescent="0.25">
      <c r="A13" s="8" t="s">
        <v>239</v>
      </c>
    </row>
    <row r="14" spans="1:1" x14ac:dyDescent="0.25">
      <c r="A14" s="8" t="s">
        <v>276</v>
      </c>
    </row>
    <row r="16" spans="1:1" x14ac:dyDescent="0.25">
      <c r="A16" s="32" t="s">
        <v>277</v>
      </c>
    </row>
    <row r="17" spans="1:13" x14ac:dyDescent="0.25">
      <c r="A17" s="5" t="s">
        <v>18</v>
      </c>
    </row>
    <row r="18" spans="1:13" ht="15.75" x14ac:dyDescent="0.25">
      <c r="A18" s="13" t="s">
        <v>1</v>
      </c>
      <c r="B18" s="13" t="s">
        <v>2</v>
      </c>
      <c r="C18" s="13" t="s">
        <v>4</v>
      </c>
      <c r="D18" s="12" t="s">
        <v>3</v>
      </c>
      <c r="E18" s="12" t="s">
        <v>36</v>
      </c>
      <c r="F18" s="14" t="s">
        <v>37</v>
      </c>
      <c r="G18" s="13" t="s">
        <v>7</v>
      </c>
      <c r="H18" s="13" t="s">
        <v>8</v>
      </c>
      <c r="I18" s="13" t="s">
        <v>9</v>
      </c>
      <c r="J18" s="13" t="s">
        <v>21</v>
      </c>
      <c r="K18" s="4" t="s">
        <v>17</v>
      </c>
      <c r="L18" s="4" t="s">
        <v>15</v>
      </c>
      <c r="M18" s="4" t="s">
        <v>16</v>
      </c>
    </row>
    <row r="19" spans="1:13" ht="15.75" x14ac:dyDescent="0.25">
      <c r="A19" s="10">
        <v>1</v>
      </c>
      <c r="B19" s="10">
        <v>6</v>
      </c>
      <c r="C19" s="10" t="s">
        <v>28</v>
      </c>
      <c r="D19" s="9" t="s">
        <v>74</v>
      </c>
      <c r="E19" s="9" t="s">
        <v>38</v>
      </c>
      <c r="F19" s="11">
        <v>1197</v>
      </c>
      <c r="G19" s="10">
        <v>5.5</v>
      </c>
      <c r="H19" s="10">
        <v>1</v>
      </c>
      <c r="I19" s="10">
        <v>27</v>
      </c>
      <c r="J19" s="10">
        <v>29</v>
      </c>
      <c r="K19" s="2">
        <f>G19</f>
        <v>5.5</v>
      </c>
      <c r="L19">
        <v>20</v>
      </c>
      <c r="M19" s="3">
        <f>K19+L19</f>
        <v>25.5</v>
      </c>
    </row>
    <row r="20" spans="1:13" ht="15.75" x14ac:dyDescent="0.25">
      <c r="A20" s="10">
        <v>2</v>
      </c>
      <c r="B20" s="10">
        <v>2</v>
      </c>
      <c r="C20" s="10" t="s">
        <v>28</v>
      </c>
      <c r="D20" s="9" t="s">
        <v>56</v>
      </c>
      <c r="E20" s="9" t="s">
        <v>38</v>
      </c>
      <c r="F20" s="11">
        <v>1473</v>
      </c>
      <c r="G20" s="10">
        <v>5.5</v>
      </c>
      <c r="H20" s="10">
        <v>0</v>
      </c>
      <c r="I20" s="10">
        <v>28</v>
      </c>
      <c r="J20" s="10">
        <v>31</v>
      </c>
      <c r="K20" s="2">
        <f t="shared" ref="K20:K33" si="0">G20</f>
        <v>5.5</v>
      </c>
      <c r="L20">
        <v>15</v>
      </c>
      <c r="M20" s="3">
        <f t="shared" ref="M20:M33" si="1">K20+L20</f>
        <v>20.5</v>
      </c>
    </row>
    <row r="21" spans="1:13" ht="15.75" x14ac:dyDescent="0.25">
      <c r="A21" s="10">
        <v>3</v>
      </c>
      <c r="B21" s="10">
        <v>3</v>
      </c>
      <c r="C21" s="10" t="s">
        <v>28</v>
      </c>
      <c r="D21" s="9" t="s">
        <v>60</v>
      </c>
      <c r="E21" s="9" t="s">
        <v>38</v>
      </c>
      <c r="F21" s="11">
        <v>1395</v>
      </c>
      <c r="G21" s="10">
        <v>5</v>
      </c>
      <c r="H21" s="10">
        <v>0</v>
      </c>
      <c r="I21" s="10">
        <v>27.5</v>
      </c>
      <c r="J21" s="10">
        <v>29.5</v>
      </c>
      <c r="K21" s="2">
        <f t="shared" si="0"/>
        <v>5</v>
      </c>
      <c r="L21">
        <v>12</v>
      </c>
      <c r="M21" s="3">
        <f t="shared" si="1"/>
        <v>17</v>
      </c>
    </row>
    <row r="22" spans="1:13" ht="15.75" x14ac:dyDescent="0.25">
      <c r="A22" s="10">
        <v>4</v>
      </c>
      <c r="B22" s="10">
        <v>4</v>
      </c>
      <c r="C22" s="10" t="s">
        <v>28</v>
      </c>
      <c r="D22" s="9" t="s">
        <v>93</v>
      </c>
      <c r="E22" s="9" t="s">
        <v>38</v>
      </c>
      <c r="F22" s="11">
        <v>1332</v>
      </c>
      <c r="G22" s="10">
        <v>5</v>
      </c>
      <c r="H22" s="10">
        <v>0</v>
      </c>
      <c r="I22" s="10">
        <v>26</v>
      </c>
      <c r="J22" s="10">
        <v>27.5</v>
      </c>
      <c r="K22" s="2">
        <f t="shared" si="0"/>
        <v>5</v>
      </c>
      <c r="L22">
        <v>10</v>
      </c>
      <c r="M22" s="3">
        <f t="shared" si="1"/>
        <v>15</v>
      </c>
    </row>
    <row r="23" spans="1:13" ht="15.75" x14ac:dyDescent="0.25">
      <c r="A23" s="10">
        <v>5</v>
      </c>
      <c r="B23" s="10">
        <v>5</v>
      </c>
      <c r="C23" s="10" t="s">
        <v>28</v>
      </c>
      <c r="D23" s="9" t="s">
        <v>278</v>
      </c>
      <c r="E23" s="9" t="s">
        <v>38</v>
      </c>
      <c r="F23" s="11">
        <v>1259</v>
      </c>
      <c r="G23" s="10">
        <v>5</v>
      </c>
      <c r="H23" s="10">
        <v>0</v>
      </c>
      <c r="I23" s="10">
        <v>24.5</v>
      </c>
      <c r="J23" s="10">
        <v>26.5</v>
      </c>
      <c r="K23" s="2">
        <f t="shared" si="0"/>
        <v>5</v>
      </c>
      <c r="L23">
        <v>8</v>
      </c>
      <c r="M23" s="3">
        <f t="shared" si="1"/>
        <v>13</v>
      </c>
    </row>
    <row r="24" spans="1:13" ht="15.75" x14ac:dyDescent="0.25">
      <c r="A24" s="10">
        <v>6</v>
      </c>
      <c r="B24" s="10">
        <v>12</v>
      </c>
      <c r="C24" s="10" t="s">
        <v>28</v>
      </c>
      <c r="D24" s="9" t="s">
        <v>96</v>
      </c>
      <c r="E24" s="9" t="s">
        <v>38</v>
      </c>
      <c r="F24" s="11">
        <v>0</v>
      </c>
      <c r="G24" s="10">
        <v>4</v>
      </c>
      <c r="H24" s="10">
        <v>1</v>
      </c>
      <c r="I24" s="10">
        <v>25</v>
      </c>
      <c r="J24" s="10">
        <v>27</v>
      </c>
      <c r="K24" s="2">
        <f t="shared" si="0"/>
        <v>4</v>
      </c>
      <c r="L24">
        <v>6</v>
      </c>
      <c r="M24" s="3">
        <f t="shared" si="1"/>
        <v>10</v>
      </c>
    </row>
    <row r="25" spans="1:13" ht="15.75" x14ac:dyDescent="0.25">
      <c r="A25" s="10">
        <v>7</v>
      </c>
      <c r="B25" s="10">
        <v>9</v>
      </c>
      <c r="C25" s="10" t="s">
        <v>28</v>
      </c>
      <c r="D25" s="9" t="s">
        <v>279</v>
      </c>
      <c r="E25" s="9" t="s">
        <v>38</v>
      </c>
      <c r="F25" s="11">
        <v>1115</v>
      </c>
      <c r="G25" s="10">
        <v>4</v>
      </c>
      <c r="H25" s="10">
        <v>0</v>
      </c>
      <c r="I25" s="10">
        <v>21</v>
      </c>
      <c r="J25" s="10">
        <v>23</v>
      </c>
      <c r="K25" s="2">
        <f t="shared" si="0"/>
        <v>4</v>
      </c>
      <c r="L25">
        <v>4</v>
      </c>
      <c r="M25" s="3">
        <f t="shared" si="1"/>
        <v>8</v>
      </c>
    </row>
    <row r="26" spans="1:13" ht="15.75" x14ac:dyDescent="0.25">
      <c r="A26" s="10">
        <v>8</v>
      </c>
      <c r="B26" s="10">
        <v>7</v>
      </c>
      <c r="C26" s="10" t="s">
        <v>28</v>
      </c>
      <c r="D26" s="9" t="s">
        <v>55</v>
      </c>
      <c r="E26" s="9" t="s">
        <v>38</v>
      </c>
      <c r="F26" s="11">
        <v>1175</v>
      </c>
      <c r="G26" s="10">
        <v>3.5</v>
      </c>
      <c r="H26" s="10">
        <v>0</v>
      </c>
      <c r="I26" s="10">
        <v>19</v>
      </c>
      <c r="J26" s="10">
        <v>20.5</v>
      </c>
      <c r="K26" s="2">
        <f t="shared" si="0"/>
        <v>3.5</v>
      </c>
      <c r="L26">
        <v>3</v>
      </c>
      <c r="M26" s="3">
        <f t="shared" si="1"/>
        <v>6.5</v>
      </c>
    </row>
    <row r="27" spans="1:13" ht="15.75" x14ac:dyDescent="0.25">
      <c r="A27" s="10">
        <v>9</v>
      </c>
      <c r="B27" s="10">
        <v>1</v>
      </c>
      <c r="C27" s="10" t="s">
        <v>28</v>
      </c>
      <c r="D27" s="9" t="s">
        <v>91</v>
      </c>
      <c r="E27" s="9" t="s">
        <v>38</v>
      </c>
      <c r="F27" s="11">
        <v>1485</v>
      </c>
      <c r="G27" s="10">
        <v>3</v>
      </c>
      <c r="H27" s="10">
        <v>0</v>
      </c>
      <c r="I27" s="10">
        <v>24.5</v>
      </c>
      <c r="J27" s="10">
        <v>26</v>
      </c>
      <c r="K27" s="2">
        <f t="shared" si="0"/>
        <v>3</v>
      </c>
      <c r="L27">
        <v>2</v>
      </c>
      <c r="M27" s="3">
        <f t="shared" si="1"/>
        <v>5</v>
      </c>
    </row>
    <row r="28" spans="1:13" ht="15.75" x14ac:dyDescent="0.25">
      <c r="A28" s="10">
        <v>10</v>
      </c>
      <c r="B28" s="10">
        <v>15</v>
      </c>
      <c r="C28" s="10" t="s">
        <v>28</v>
      </c>
      <c r="D28" s="9" t="s">
        <v>280</v>
      </c>
      <c r="E28" s="9" t="s">
        <v>38</v>
      </c>
      <c r="F28" s="11">
        <v>0</v>
      </c>
      <c r="G28" s="10">
        <v>3</v>
      </c>
      <c r="H28" s="10">
        <v>0</v>
      </c>
      <c r="I28" s="10">
        <v>22</v>
      </c>
      <c r="J28" s="10">
        <v>24</v>
      </c>
      <c r="K28" s="2">
        <f t="shared" si="0"/>
        <v>3</v>
      </c>
      <c r="L28">
        <v>1</v>
      </c>
      <c r="M28" s="3">
        <f t="shared" si="1"/>
        <v>4</v>
      </c>
    </row>
    <row r="29" spans="1:13" ht="15.75" x14ac:dyDescent="0.25">
      <c r="A29" s="10">
        <v>11</v>
      </c>
      <c r="B29" s="10">
        <v>8</v>
      </c>
      <c r="C29" s="10" t="s">
        <v>28</v>
      </c>
      <c r="D29" s="9" t="s">
        <v>65</v>
      </c>
      <c r="E29" s="9" t="s">
        <v>38</v>
      </c>
      <c r="F29" s="11">
        <v>1126</v>
      </c>
      <c r="G29" s="10">
        <v>3</v>
      </c>
      <c r="H29" s="10">
        <v>0</v>
      </c>
      <c r="I29" s="10">
        <v>19.5</v>
      </c>
      <c r="J29" s="10">
        <v>21</v>
      </c>
      <c r="K29" s="2">
        <f t="shared" si="0"/>
        <v>3</v>
      </c>
      <c r="M29" s="3">
        <f t="shared" si="1"/>
        <v>3</v>
      </c>
    </row>
    <row r="30" spans="1:13" ht="15.75" x14ac:dyDescent="0.25">
      <c r="A30" s="10">
        <v>12</v>
      </c>
      <c r="B30" s="10">
        <v>13</v>
      </c>
      <c r="C30" s="10" t="s">
        <v>28</v>
      </c>
      <c r="D30" s="9" t="s">
        <v>281</v>
      </c>
      <c r="E30" s="9" t="s">
        <v>38</v>
      </c>
      <c r="F30" s="11">
        <v>0</v>
      </c>
      <c r="G30" s="10">
        <v>2.5</v>
      </c>
      <c r="H30" s="10">
        <v>0</v>
      </c>
      <c r="I30" s="10">
        <v>20.5</v>
      </c>
      <c r="J30" s="10">
        <v>22.5</v>
      </c>
      <c r="K30" s="2">
        <f t="shared" si="0"/>
        <v>2.5</v>
      </c>
      <c r="M30" s="3">
        <f t="shared" si="1"/>
        <v>2.5</v>
      </c>
    </row>
    <row r="31" spans="1:13" ht="15.75" x14ac:dyDescent="0.25">
      <c r="A31" s="10">
        <v>13</v>
      </c>
      <c r="B31" s="10">
        <v>10</v>
      </c>
      <c r="C31" s="10" t="s">
        <v>28</v>
      </c>
      <c r="D31" s="9" t="s">
        <v>282</v>
      </c>
      <c r="E31" s="9" t="s">
        <v>38</v>
      </c>
      <c r="F31" s="11">
        <v>1089</v>
      </c>
      <c r="G31" s="10">
        <v>2.5</v>
      </c>
      <c r="H31" s="10">
        <v>0</v>
      </c>
      <c r="I31" s="10">
        <v>19</v>
      </c>
      <c r="J31" s="10">
        <v>20.5</v>
      </c>
      <c r="K31" s="2">
        <f t="shared" si="0"/>
        <v>2.5</v>
      </c>
      <c r="M31" s="3">
        <f t="shared" si="1"/>
        <v>2.5</v>
      </c>
    </row>
    <row r="32" spans="1:13" ht="15.75" x14ac:dyDescent="0.25">
      <c r="A32" s="10">
        <v>14</v>
      </c>
      <c r="B32" s="10">
        <v>14</v>
      </c>
      <c r="C32" s="10" t="s">
        <v>28</v>
      </c>
      <c r="D32" s="9" t="s">
        <v>94</v>
      </c>
      <c r="E32" s="9" t="s">
        <v>38</v>
      </c>
      <c r="F32" s="11">
        <v>0</v>
      </c>
      <c r="G32" s="10">
        <v>2.5</v>
      </c>
      <c r="H32" s="10">
        <v>0</v>
      </c>
      <c r="I32" s="10">
        <v>17</v>
      </c>
      <c r="J32" s="10">
        <v>18.5</v>
      </c>
      <c r="K32" s="2">
        <f t="shared" si="0"/>
        <v>2.5</v>
      </c>
      <c r="M32" s="3">
        <f t="shared" si="1"/>
        <v>2.5</v>
      </c>
    </row>
    <row r="33" spans="1:13" ht="15.75" x14ac:dyDescent="0.25">
      <c r="A33" s="10">
        <v>15</v>
      </c>
      <c r="B33" s="10">
        <v>11</v>
      </c>
      <c r="C33" s="10" t="s">
        <v>28</v>
      </c>
      <c r="D33" s="9" t="s">
        <v>283</v>
      </c>
      <c r="E33" s="9" t="s">
        <v>38</v>
      </c>
      <c r="F33" s="11">
        <v>0</v>
      </c>
      <c r="G33" s="10">
        <v>2</v>
      </c>
      <c r="H33" s="10">
        <v>0</v>
      </c>
      <c r="I33" s="10">
        <v>18</v>
      </c>
      <c r="J33" s="10">
        <v>19</v>
      </c>
      <c r="K33" s="2">
        <f t="shared" si="0"/>
        <v>2</v>
      </c>
      <c r="M33" s="3">
        <f t="shared" si="1"/>
        <v>2</v>
      </c>
    </row>
    <row r="34" spans="1:13" ht="15.75" x14ac:dyDescent="0.25">
      <c r="K34" s="2"/>
      <c r="M34" s="3"/>
    </row>
    <row r="35" spans="1:13" ht="15.75" x14ac:dyDescent="0.25">
      <c r="A35" s="5" t="s">
        <v>13</v>
      </c>
      <c r="K35" s="2"/>
      <c r="M35" s="3"/>
    </row>
    <row r="36" spans="1:13" ht="15.75" x14ac:dyDescent="0.25">
      <c r="A36" s="8" t="s">
        <v>254</v>
      </c>
      <c r="K36" s="2"/>
      <c r="M36" s="3"/>
    </row>
    <row r="37" spans="1:13" x14ac:dyDescent="0.25">
      <c r="A37" s="8" t="s">
        <v>255</v>
      </c>
    </row>
    <row r="38" spans="1:13" x14ac:dyDescent="0.25">
      <c r="A38" s="8" t="s">
        <v>256</v>
      </c>
    </row>
    <row r="40" spans="1:13" x14ac:dyDescent="0.25">
      <c r="A40" s="7" t="s">
        <v>284</v>
      </c>
    </row>
    <row r="41" spans="1:13" x14ac:dyDescent="0.25">
      <c r="A41" s="6" t="s">
        <v>14</v>
      </c>
    </row>
  </sheetData>
  <conditionalFormatting sqref="K34:K36">
    <cfRule type="top10" dxfId="1" priority="2" percent="1" rank="10"/>
  </conditionalFormatting>
  <conditionalFormatting sqref="M34:M36">
    <cfRule type="top10" dxfId="0" priority="1" percent="1" rank="10"/>
  </conditionalFormatting>
  <hyperlinks>
    <hyperlink ref="A40:J40" r:id="rId1" display="Všechny detaily tohoto turnaje naleznete pod  http://chess-results.com/tnr1052865.aspx?lan=5" xr:uid="{00000000-0004-0000-0000-000000000000}"/>
    <hyperlink ref="A41:J41" r:id="rId2" display="Chess-Tournament-Results-Server: Chess-Results" xr:uid="{00000000-0004-0000-0000-000001000000}"/>
    <hyperlink ref="A1:J1" r:id="rId3" display="Z turnajové databáze Chess-results http://chess-results.com" xr:uid="{00000000-0004-0000-0000-000002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19</vt:i4>
      </vt:variant>
    </vt:vector>
  </HeadingPairs>
  <TitlesOfParts>
    <vt:vector size="19" baseType="lpstr">
      <vt:lpstr>Celkově U18</vt:lpstr>
      <vt:lpstr>Celkově U16</vt:lpstr>
      <vt:lpstr>Celkově U14</vt:lpstr>
      <vt:lpstr>Celkově U12</vt:lpstr>
      <vt:lpstr>Celkově U10</vt:lpstr>
      <vt:lpstr>Celkově U08</vt:lpstr>
      <vt:lpstr>1-Jablonec-U16-U18</vt:lpstr>
      <vt:lpstr>2-Varnsdorf-U16-U18</vt:lpstr>
      <vt:lpstr>3-Frýdlant-U16-U18</vt:lpstr>
      <vt:lpstr>4-Liberec-U16-U18</vt:lpstr>
      <vt:lpstr>4-Liberec-Elite</vt:lpstr>
      <vt:lpstr>1-Jablonec-U12-U14</vt:lpstr>
      <vt:lpstr>2-Varnsdorf-U12-U14</vt:lpstr>
      <vt:lpstr>3-Frýdlant-U12-U14</vt:lpstr>
      <vt:lpstr>4-Liberec-U12-U14</vt:lpstr>
      <vt:lpstr>1-Jablonec-U08-U10</vt:lpstr>
      <vt:lpstr>2-Varnsdorf-U08-U10</vt:lpstr>
      <vt:lpstr>3-Frýdlant-U08-U10</vt:lpstr>
      <vt:lpstr>4-Liberec-U08-U10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Přemysl Bělaška</dc:creator>
  <cp:lastModifiedBy>Přemysl Bělaška</cp:lastModifiedBy>
  <cp:lastPrinted>2022-03-03T17:24:23Z</cp:lastPrinted>
  <dcterms:created xsi:type="dcterms:W3CDTF">2021-10-19T20:19:44Z</dcterms:created>
  <dcterms:modified xsi:type="dcterms:W3CDTF">2025-01-28T20:05:27Z</dcterms:modified>
</cp:coreProperties>
</file>