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10639441e62edec/Dokumenty/"/>
    </mc:Choice>
  </mc:AlternateContent>
  <xr:revisionPtr revIDLastSave="1233" documentId="8_{8AF35CE7-756D-4247-911E-69D900300F47}" xr6:coauthVersionLast="47" xr6:coauthVersionMax="47" xr10:uidLastSave="{E713263A-FE95-420B-B4EA-932A0C6775A7}"/>
  <bookViews>
    <workbookView xWindow="-120" yWindow="-120" windowWidth="29040" windowHeight="15720" tabRatio="842" activeTab="3" xr2:uid="{00000000-000D-0000-FFFF-FFFF00000000}"/>
  </bookViews>
  <sheets>
    <sheet name="Celkově U18" sheetId="35" r:id="rId1"/>
    <sheet name="Celkově U16" sheetId="36" r:id="rId2"/>
    <sheet name="Celkově U14" sheetId="37" r:id="rId3"/>
    <sheet name="Celkově U12" sheetId="38" r:id="rId4"/>
    <sheet name="Celkově U10" sheetId="39" r:id="rId5"/>
    <sheet name="Celkově U08" sheetId="40" r:id="rId6"/>
    <sheet name="1-Jablonec-ELITE" sheetId="68" r:id="rId7"/>
    <sheet name="1-Jablonec-U16-U18" sheetId="28" r:id="rId8"/>
    <sheet name="1-Jablonec-U12-U14" sheetId="70" r:id="rId9"/>
    <sheet name="1-Jablonec-U08-U10" sheetId="71" r:id="rId10"/>
    <sheet name="2-Varnsdorf-ELITE" sheetId="72" r:id="rId11"/>
    <sheet name="2-Varnsdorf-U16-U18" sheetId="73" r:id="rId12"/>
    <sheet name="2-Varnsdorf-U12-U14" sheetId="74" r:id="rId13"/>
    <sheet name="2-Varnsdorf-U08-U10" sheetId="75" r:id="rId14"/>
    <sheet name="3-Nové Město-U18-U16" sheetId="76" r:id="rId15"/>
    <sheet name="3-Nové Město-U14-U12" sheetId="77" r:id="rId16"/>
    <sheet name="3-Nové Město-U10-U08" sheetId="7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6" l="1"/>
  <c r="A6" i="40" l="1"/>
  <c r="A7" i="40" s="1"/>
  <c r="A8" i="40" s="1"/>
  <c r="A5" i="40"/>
  <c r="A4" i="40"/>
  <c r="A6" i="39" l="1"/>
  <c r="A7" i="39" s="1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5" i="39"/>
  <c r="A4" i="39"/>
  <c r="L43" i="38" l="1"/>
  <c r="L42" i="38"/>
  <c r="L41" i="38"/>
  <c r="L40" i="38"/>
  <c r="L39" i="38"/>
  <c r="L38" i="38"/>
  <c r="L37" i="38"/>
  <c r="L36" i="38"/>
  <c r="L35" i="38"/>
  <c r="L34" i="38"/>
  <c r="L33" i="38"/>
  <c r="L32" i="38"/>
  <c r="L31" i="38"/>
  <c r="L30" i="38"/>
  <c r="L29" i="38"/>
  <c r="L28" i="38"/>
  <c r="L27" i="38"/>
  <c r="L26" i="38"/>
  <c r="L25" i="38"/>
  <c r="L24" i="38"/>
  <c r="L23" i="38"/>
  <c r="L22" i="38"/>
  <c r="L21" i="38"/>
  <c r="L20" i="38"/>
  <c r="L19" i="38"/>
  <c r="L18" i="38"/>
  <c r="L17" i="38"/>
  <c r="L16" i="38"/>
  <c r="L15" i="38"/>
  <c r="L14" i="38"/>
  <c r="L13" i="38"/>
  <c r="L12" i="38"/>
  <c r="L11" i="38"/>
  <c r="L10" i="38"/>
  <c r="L9" i="38"/>
  <c r="L8" i="38"/>
  <c r="L7" i="38"/>
  <c r="L6" i="38"/>
  <c r="L5" i="38"/>
  <c r="A7" i="38"/>
  <c r="A8" i="38" s="1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A6" i="38"/>
  <c r="A5" i="38"/>
  <c r="A4" i="38"/>
  <c r="L7" i="37"/>
  <c r="A6" i="37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5" i="37"/>
  <c r="A4" i="37"/>
  <c r="L12" i="36"/>
  <c r="L8" i="36"/>
  <c r="A5" i="36"/>
  <c r="A6" i="36" s="1"/>
  <c r="A7" i="36" s="1"/>
  <c r="A8" i="36" s="1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6" i="35"/>
  <c r="A7" i="35" s="1"/>
  <c r="A8" i="35" s="1"/>
  <c r="A9" i="35" s="1"/>
  <c r="A10" i="35" s="1"/>
  <c r="A5" i="35"/>
  <c r="A4" i="35"/>
  <c r="L6" i="35"/>
  <c r="L19" i="36"/>
  <c r="L10" i="37"/>
  <c r="L19" i="39"/>
  <c r="L14" i="39"/>
  <c r="L5" i="40"/>
  <c r="L4" i="40"/>
  <c r="L16" i="39"/>
  <c r="L8" i="39"/>
  <c r="L4" i="39"/>
  <c r="L12" i="39"/>
  <c r="L31" i="37"/>
  <c r="L26" i="39"/>
  <c r="L29" i="37"/>
  <c r="L30" i="37"/>
  <c r="L27" i="37"/>
  <c r="L26" i="37"/>
  <c r="L25" i="37"/>
  <c r="L21" i="37"/>
  <c r="L16" i="37"/>
  <c r="L14" i="37"/>
  <c r="L17" i="37"/>
  <c r="L5" i="37"/>
  <c r="L11" i="36"/>
  <c r="L4" i="36"/>
  <c r="K15" i="78"/>
  <c r="M15" i="78" s="1"/>
  <c r="K14" i="78"/>
  <c r="M14" i="78" s="1"/>
  <c r="K13" i="78"/>
  <c r="M13" i="78" s="1"/>
  <c r="K12" i="78"/>
  <c r="M12" i="78" s="1"/>
  <c r="K11" i="78"/>
  <c r="M11" i="78" s="1"/>
  <c r="K10" i="78"/>
  <c r="M10" i="78" s="1"/>
  <c r="K9" i="78"/>
  <c r="M9" i="78" s="1"/>
  <c r="K8" i="78"/>
  <c r="M8" i="78" s="1"/>
  <c r="K7" i="78"/>
  <c r="M7" i="78" s="1"/>
  <c r="K6" i="78"/>
  <c r="M6" i="78" s="1"/>
  <c r="K46" i="77"/>
  <c r="M46" i="77" s="1"/>
  <c r="K45" i="77"/>
  <c r="M45" i="77" s="1"/>
  <c r="K44" i="77"/>
  <c r="M44" i="77" s="1"/>
  <c r="K43" i="77"/>
  <c r="M43" i="77" s="1"/>
  <c r="K42" i="77"/>
  <c r="M42" i="77" s="1"/>
  <c r="K41" i="77"/>
  <c r="M41" i="77" s="1"/>
  <c r="K40" i="77"/>
  <c r="M40" i="77" s="1"/>
  <c r="K39" i="77"/>
  <c r="M39" i="77" s="1"/>
  <c r="K38" i="77"/>
  <c r="M38" i="77" s="1"/>
  <c r="K37" i="77"/>
  <c r="M37" i="77" s="1"/>
  <c r="K36" i="77"/>
  <c r="M36" i="77" s="1"/>
  <c r="K35" i="77"/>
  <c r="M35" i="77" s="1"/>
  <c r="K34" i="77"/>
  <c r="M34" i="77" s="1"/>
  <c r="K33" i="77"/>
  <c r="M33" i="77" s="1"/>
  <c r="K32" i="77"/>
  <c r="M32" i="77" s="1"/>
  <c r="K31" i="77"/>
  <c r="M31" i="77" s="1"/>
  <c r="K30" i="77"/>
  <c r="M30" i="77" s="1"/>
  <c r="K29" i="77"/>
  <c r="M29" i="77" s="1"/>
  <c r="K28" i="77"/>
  <c r="M28" i="77" s="1"/>
  <c r="K27" i="77"/>
  <c r="M27" i="77" s="1"/>
  <c r="K26" i="77"/>
  <c r="M26" i="77" s="1"/>
  <c r="K25" i="77"/>
  <c r="M25" i="77" s="1"/>
  <c r="K24" i="77"/>
  <c r="M24" i="77" s="1"/>
  <c r="K23" i="77"/>
  <c r="M23" i="77" s="1"/>
  <c r="K22" i="77"/>
  <c r="M22" i="77" s="1"/>
  <c r="K21" i="77"/>
  <c r="M21" i="77" s="1"/>
  <c r="K20" i="77"/>
  <c r="M20" i="77" s="1"/>
  <c r="K19" i="77"/>
  <c r="M19" i="77" s="1"/>
  <c r="K28" i="76"/>
  <c r="M28" i="76" s="1"/>
  <c r="K27" i="76"/>
  <c r="M27" i="76" s="1"/>
  <c r="K26" i="76"/>
  <c r="M26" i="76" s="1"/>
  <c r="K25" i="76"/>
  <c r="M25" i="76" s="1"/>
  <c r="K24" i="76"/>
  <c r="M24" i="76" s="1"/>
  <c r="K23" i="76"/>
  <c r="M23" i="76" s="1"/>
  <c r="K22" i="76"/>
  <c r="M22" i="76" s="1"/>
  <c r="K21" i="76"/>
  <c r="M21" i="76" s="1"/>
  <c r="K20" i="76"/>
  <c r="M20" i="76" s="1"/>
  <c r="K19" i="76"/>
  <c r="M19" i="76" s="1"/>
  <c r="L25" i="75"/>
  <c r="N25" i="75" s="1"/>
  <c r="L24" i="75"/>
  <c r="N24" i="75" s="1"/>
  <c r="L23" i="75"/>
  <c r="N23" i="75" s="1"/>
  <c r="L22" i="75"/>
  <c r="N22" i="75" s="1"/>
  <c r="L21" i="75"/>
  <c r="N21" i="75" s="1"/>
  <c r="N20" i="75"/>
  <c r="L20" i="75"/>
  <c r="N19" i="75"/>
  <c r="L19" i="75"/>
  <c r="L18" i="75"/>
  <c r="N18" i="75" s="1"/>
  <c r="L17" i="75"/>
  <c r="N17" i="75" s="1"/>
  <c r="L16" i="75"/>
  <c r="N16" i="75" s="1"/>
  <c r="L15" i="75"/>
  <c r="N15" i="75" s="1"/>
  <c r="N14" i="75"/>
  <c r="L14" i="75"/>
  <c r="N13" i="75"/>
  <c r="L13" i="75"/>
  <c r="L12" i="75"/>
  <c r="N12" i="75" s="1"/>
  <c r="L11" i="75"/>
  <c r="N11" i="75" s="1"/>
  <c r="L10" i="75"/>
  <c r="N10" i="75" s="1"/>
  <c r="L9" i="75"/>
  <c r="N9" i="75" s="1"/>
  <c r="N8" i="75"/>
  <c r="L8" i="75"/>
  <c r="N7" i="75"/>
  <c r="L7" i="75"/>
  <c r="L6" i="75"/>
  <c r="N6" i="75" s="1"/>
  <c r="L28" i="74"/>
  <c r="N28" i="74" s="1"/>
  <c r="L27" i="74"/>
  <c r="N27" i="74" s="1"/>
  <c r="L26" i="74"/>
  <c r="N26" i="74" s="1"/>
  <c r="L25" i="74"/>
  <c r="N25" i="74" s="1"/>
  <c r="L24" i="74"/>
  <c r="N24" i="74" s="1"/>
  <c r="L23" i="74"/>
  <c r="N23" i="74" s="1"/>
  <c r="N22" i="74"/>
  <c r="L22" i="74"/>
  <c r="L21" i="74"/>
  <c r="N21" i="74" s="1"/>
  <c r="L20" i="74"/>
  <c r="N20" i="74" s="1"/>
  <c r="L19" i="74"/>
  <c r="N19" i="74" s="1"/>
  <c r="L18" i="74"/>
  <c r="N18" i="74" s="1"/>
  <c r="L17" i="74"/>
  <c r="N17" i="74" s="1"/>
  <c r="L16" i="74"/>
  <c r="N16" i="74" s="1"/>
  <c r="L15" i="74"/>
  <c r="N15" i="74" s="1"/>
  <c r="L14" i="74"/>
  <c r="N14" i="74" s="1"/>
  <c r="L13" i="74"/>
  <c r="N13" i="74" s="1"/>
  <c r="L12" i="74"/>
  <c r="N12" i="74" s="1"/>
  <c r="L11" i="74"/>
  <c r="N11" i="74" s="1"/>
  <c r="L10" i="74"/>
  <c r="N10" i="74" s="1"/>
  <c r="L9" i="74"/>
  <c r="N9" i="74" s="1"/>
  <c r="L8" i="74"/>
  <c r="N8" i="74" s="1"/>
  <c r="L7" i="74"/>
  <c r="N7" i="74" s="1"/>
  <c r="L6" i="74"/>
  <c r="N6" i="74" s="1"/>
  <c r="L16" i="73"/>
  <c r="L15" i="73"/>
  <c r="N15" i="73" s="1"/>
  <c r="L14" i="73"/>
  <c r="N14" i="73" s="1"/>
  <c r="L13" i="73"/>
  <c r="N13" i="73" s="1"/>
  <c r="L12" i="73"/>
  <c r="L11" i="73"/>
  <c r="N11" i="73" s="1"/>
  <c r="L10" i="73"/>
  <c r="N10" i="73" s="1"/>
  <c r="L9" i="73"/>
  <c r="L8" i="73"/>
  <c r="N8" i="73" s="1"/>
  <c r="L7" i="73"/>
  <c r="N7" i="73" s="1"/>
  <c r="L6" i="73"/>
  <c r="N16" i="73"/>
  <c r="N12" i="73"/>
  <c r="N9" i="73"/>
  <c r="N6" i="73"/>
  <c r="K13" i="72"/>
  <c r="M13" i="72" s="1"/>
  <c r="K12" i="72"/>
  <c r="M12" i="72" s="1"/>
  <c r="K11" i="72"/>
  <c r="M11" i="72" s="1"/>
  <c r="K10" i="72"/>
  <c r="M10" i="72" s="1"/>
  <c r="K9" i="72"/>
  <c r="M9" i="72" s="1"/>
  <c r="K8" i="72"/>
  <c r="M8" i="72" s="1"/>
  <c r="K7" i="72"/>
  <c r="M7" i="72" s="1"/>
  <c r="K6" i="72"/>
  <c r="M6" i="72"/>
  <c r="L39" i="71"/>
  <c r="N39" i="71" s="1"/>
  <c r="L38" i="71"/>
  <c r="N38" i="71" s="1"/>
  <c r="N37" i="71"/>
  <c r="L37" i="71"/>
  <c r="L36" i="71"/>
  <c r="N36" i="71" s="1"/>
  <c r="N35" i="71"/>
  <c r="L35" i="71"/>
  <c r="L34" i="71"/>
  <c r="N34" i="71" s="1"/>
  <c r="L33" i="71"/>
  <c r="N33" i="71" s="1"/>
  <c r="L32" i="71"/>
  <c r="N32" i="71" s="1"/>
  <c r="L31" i="71"/>
  <c r="N31" i="71" s="1"/>
  <c r="L30" i="71"/>
  <c r="N30" i="71" s="1"/>
  <c r="N29" i="71"/>
  <c r="L29" i="71"/>
  <c r="L28" i="71"/>
  <c r="N28" i="71" s="1"/>
  <c r="L27" i="71"/>
  <c r="N27" i="71" s="1"/>
  <c r="L26" i="71"/>
  <c r="N26" i="71" s="1"/>
  <c r="L25" i="71"/>
  <c r="N25" i="71" s="1"/>
  <c r="L24" i="71"/>
  <c r="N24" i="71" s="1"/>
  <c r="N23" i="71"/>
  <c r="L23" i="71"/>
  <c r="L22" i="71"/>
  <c r="N22" i="71" s="1"/>
  <c r="L21" i="71"/>
  <c r="N21" i="71" s="1"/>
  <c r="L20" i="71"/>
  <c r="N20" i="71" s="1"/>
  <c r="L63" i="70"/>
  <c r="N63" i="70" s="1"/>
  <c r="L62" i="70"/>
  <c r="N62" i="70" s="1"/>
  <c r="L61" i="70"/>
  <c r="N61" i="70" s="1"/>
  <c r="L60" i="70"/>
  <c r="N60" i="70" s="1"/>
  <c r="L59" i="70"/>
  <c r="N59" i="70" s="1"/>
  <c r="N58" i="70"/>
  <c r="L58" i="70"/>
  <c r="L57" i="70"/>
  <c r="N57" i="70" s="1"/>
  <c r="L56" i="70"/>
  <c r="N56" i="70" s="1"/>
  <c r="L55" i="70"/>
  <c r="N55" i="70" s="1"/>
  <c r="N54" i="70"/>
  <c r="L54" i="70"/>
  <c r="L53" i="70"/>
  <c r="N53" i="70" s="1"/>
  <c r="N52" i="70"/>
  <c r="L52" i="70"/>
  <c r="L51" i="70"/>
  <c r="N51" i="70" s="1"/>
  <c r="L50" i="70"/>
  <c r="N50" i="70" s="1"/>
  <c r="L49" i="70"/>
  <c r="N49" i="70" s="1"/>
  <c r="N48" i="70"/>
  <c r="L48" i="70"/>
  <c r="L47" i="70"/>
  <c r="N47" i="70" s="1"/>
  <c r="N46" i="70"/>
  <c r="L46" i="70"/>
  <c r="L45" i="70"/>
  <c r="N45" i="70" s="1"/>
  <c r="L44" i="70"/>
  <c r="N44" i="70" s="1"/>
  <c r="L43" i="70"/>
  <c r="N43" i="70" s="1"/>
  <c r="N42" i="70"/>
  <c r="L42" i="70"/>
  <c r="L41" i="70"/>
  <c r="N41" i="70" s="1"/>
  <c r="N40" i="70"/>
  <c r="L40" i="70"/>
  <c r="L39" i="70"/>
  <c r="N39" i="70" s="1"/>
  <c r="L38" i="70"/>
  <c r="N38" i="70" s="1"/>
  <c r="L37" i="70"/>
  <c r="N37" i="70" s="1"/>
  <c r="N36" i="70"/>
  <c r="L36" i="70"/>
  <c r="L35" i="70"/>
  <c r="N35" i="70" s="1"/>
  <c r="N34" i="70"/>
  <c r="L34" i="70"/>
  <c r="L33" i="70"/>
  <c r="N33" i="70" s="1"/>
  <c r="L32" i="70"/>
  <c r="N32" i="70" s="1"/>
  <c r="L31" i="70"/>
  <c r="N31" i="70" s="1"/>
  <c r="N30" i="70"/>
  <c r="L30" i="70"/>
  <c r="L29" i="70"/>
  <c r="N29" i="70" s="1"/>
  <c r="N28" i="70"/>
  <c r="L28" i="70"/>
  <c r="L27" i="70"/>
  <c r="N27" i="70" s="1"/>
  <c r="L26" i="70"/>
  <c r="N26" i="70" s="1"/>
  <c r="L25" i="70"/>
  <c r="N25" i="70" s="1"/>
  <c r="N24" i="70"/>
  <c r="L24" i="70"/>
  <c r="L23" i="70"/>
  <c r="N23" i="70" s="1"/>
  <c r="N22" i="70"/>
  <c r="L22" i="70"/>
  <c r="L21" i="70"/>
  <c r="N21" i="70" s="1"/>
  <c r="L20" i="70"/>
  <c r="N20" i="70" s="1"/>
  <c r="L13" i="28"/>
  <c r="L12" i="28"/>
  <c r="L11" i="28"/>
  <c r="L10" i="28"/>
  <c r="L9" i="28"/>
  <c r="N9" i="28" s="1"/>
  <c r="L8" i="28"/>
  <c r="L7" i="28"/>
  <c r="N7" i="28" s="1"/>
  <c r="L6" i="28"/>
  <c r="N13" i="28"/>
  <c r="N12" i="28"/>
  <c r="N11" i="28"/>
  <c r="N10" i="28"/>
  <c r="N8" i="28"/>
  <c r="N6" i="28"/>
  <c r="L29" i="68"/>
  <c r="L28" i="68"/>
  <c r="L27" i="68"/>
  <c r="N27" i="68" s="1"/>
  <c r="L26" i="68"/>
  <c r="L25" i="68"/>
  <c r="L24" i="68"/>
  <c r="N24" i="68" s="1"/>
  <c r="L23" i="68"/>
  <c r="N23" i="68" s="1"/>
  <c r="L22" i="68"/>
  <c r="N22" i="68" s="1"/>
  <c r="L21" i="68"/>
  <c r="N21" i="68" s="1"/>
  <c r="L20" i="68"/>
  <c r="N25" i="68"/>
  <c r="N28" i="68"/>
  <c r="N29" i="68"/>
  <c r="N26" i="68"/>
  <c r="N20" i="68"/>
  <c r="L6" i="39"/>
  <c r="L6" i="40"/>
  <c r="L17" i="39"/>
  <c r="L20" i="37"/>
  <c r="L4" i="35"/>
  <c r="L24" i="37"/>
  <c r="L4" i="37"/>
  <c r="L16" i="36"/>
  <c r="L28" i="39" l="1"/>
  <c r="L23" i="39"/>
  <c r="L22" i="39"/>
  <c r="L29" i="39"/>
  <c r="L20" i="39"/>
  <c r="L24" i="39"/>
  <c r="L18" i="37"/>
  <c r="L28" i="37"/>
  <c r="L23" i="37"/>
  <c r="L17" i="36"/>
  <c r="L10" i="36"/>
  <c r="L5" i="36"/>
  <c r="L7" i="35"/>
  <c r="L5" i="35"/>
  <c r="L10" i="35"/>
  <c r="L15" i="36"/>
  <c r="L20" i="36"/>
  <c r="L18" i="36"/>
  <c r="L12" i="37"/>
  <c r="L11" i="39"/>
  <c r="L15" i="39"/>
  <c r="L8" i="40"/>
  <c r="L4" i="38"/>
  <c r="L22" i="37"/>
  <c r="L19" i="37"/>
  <c r="L9" i="36"/>
  <c r="L6" i="36"/>
  <c r="L7" i="39"/>
  <c r="L13" i="37"/>
  <c r="L9" i="35"/>
  <c r="L21" i="36"/>
  <c r="L5" i="39" l="1"/>
  <c r="L7" i="40"/>
  <c r="L14" i="36"/>
  <c r="L9" i="37"/>
  <c r="L7" i="36" l="1"/>
  <c r="L18" i="39"/>
  <c r="L25" i="39"/>
  <c r="L21" i="39"/>
  <c r="L11" i="37"/>
  <c r="L8" i="37"/>
  <c r="L23" i="36"/>
  <c r="L10" i="39"/>
  <c r="L9" i="39"/>
  <c r="L15" i="37"/>
  <c r="L6" i="37"/>
  <c r="L13" i="39"/>
  <c r="L27" i="39"/>
  <c r="L22" i="36"/>
  <c r="L13" i="36"/>
  <c r="L8" i="35"/>
</calcChain>
</file>

<file path=xl/sharedStrings.xml><?xml version="1.0" encoding="utf-8"?>
<sst xmlns="http://schemas.openxmlformats.org/spreadsheetml/2006/main" count="1327" uniqueCount="253">
  <si>
    <t>Poř.</t>
  </si>
  <si>
    <t>St.č.</t>
  </si>
  <si>
    <t>Jméno</t>
  </si>
  <si>
    <t>Typ</t>
  </si>
  <si>
    <t>RtgN</t>
  </si>
  <si>
    <t>Klub/Místo</t>
  </si>
  <si>
    <t xml:space="preserve">Body </t>
  </si>
  <si>
    <t>PH 1</t>
  </si>
  <si>
    <t>PH 2</t>
  </si>
  <si>
    <t>U10</t>
  </si>
  <si>
    <t>ŠK Česká Lípa</t>
  </si>
  <si>
    <t>ŠK Kapličák Liberec, spolek</t>
  </si>
  <si>
    <t>Poznámka</t>
  </si>
  <si>
    <t>Chess-Tournament-Results-Server: Chess-Results</t>
  </si>
  <si>
    <t>Bonus za pořadí</t>
  </si>
  <si>
    <t>Body do VC</t>
  </si>
  <si>
    <t>Uhrané body</t>
  </si>
  <si>
    <t>Konečné pořadí po 7 kolech</t>
  </si>
  <si>
    <t>U14</t>
  </si>
  <si>
    <t>U12</t>
  </si>
  <si>
    <t>PH 3</t>
  </si>
  <si>
    <t>TJ Desko Liberec</t>
  </si>
  <si>
    <t>Šachový klub Frýdlant, z.s.</t>
  </si>
  <si>
    <t>TJ Slovan Varnsdorf z.s.</t>
  </si>
  <si>
    <t>ŠK ZIKUDA Turnov, z.s.</t>
  </si>
  <si>
    <t>ŠK Stráž pod Ralskem</t>
  </si>
  <si>
    <t>U18</t>
  </si>
  <si>
    <t>U16</t>
  </si>
  <si>
    <t>Turnaj 1</t>
  </si>
  <si>
    <t>Turnaj 2</t>
  </si>
  <si>
    <t>Turnaj 3</t>
  </si>
  <si>
    <t>Turnaj 4</t>
  </si>
  <si>
    <t>Turnaj 5</t>
  </si>
  <si>
    <t>Turnaj 6</t>
  </si>
  <si>
    <t>Celkově</t>
  </si>
  <si>
    <t>FED</t>
  </si>
  <si>
    <t>Rtg</t>
  </si>
  <si>
    <t>CZE</t>
  </si>
  <si>
    <t>TJ Bižuterie Jablonec n.Nisou</t>
  </si>
  <si>
    <t>TJ Lokomotiva Liberec</t>
  </si>
  <si>
    <t>Láska, Štěpán</t>
  </si>
  <si>
    <t>Márovec, Andreas</t>
  </si>
  <si>
    <t>Mohylová, Beáta</t>
  </si>
  <si>
    <t>Gerlich, Daniel</t>
  </si>
  <si>
    <t>Musil, Jan</t>
  </si>
  <si>
    <t>Žabka, Vratislav</t>
  </si>
  <si>
    <t>Polák, Kryštof</t>
  </si>
  <si>
    <t>Sikora, Jakub</t>
  </si>
  <si>
    <t>Volf, Felix</t>
  </si>
  <si>
    <t>Šalanda, Radovan</t>
  </si>
  <si>
    <t>Tsantsala, Kostiantyn</t>
  </si>
  <si>
    <t>Svoboda, Ondřej</t>
  </si>
  <si>
    <t>Tománková, Lucie</t>
  </si>
  <si>
    <t>Mohylová, Valentina</t>
  </si>
  <si>
    <t>Červeň, Aleš</t>
  </si>
  <si>
    <t>Král, Michal</t>
  </si>
  <si>
    <t>Zimovčák, Kryštof</t>
  </si>
  <si>
    <t>Soustružník, Matěj</t>
  </si>
  <si>
    <t>Marek, Antonín</t>
  </si>
  <si>
    <t>Válek, Štěpán</t>
  </si>
  <si>
    <t>Lošot, Tomáš</t>
  </si>
  <si>
    <t>Ištvánek, Jiří</t>
  </si>
  <si>
    <t>Škréta, Jindřich</t>
  </si>
  <si>
    <t>Federace : Česká republika ( CZE )</t>
  </si>
  <si>
    <t>Number of rounds : 7</t>
  </si>
  <si>
    <t>Tournament type : Švýcarský systém</t>
  </si>
  <si>
    <t>Výpočet ratingu : Elo národní</t>
  </si>
  <si>
    <t>Vacek, Ondřej</t>
  </si>
  <si>
    <t>Hrazdira, Vojtěch Jan</t>
  </si>
  <si>
    <t>Roubíček, Jonáš</t>
  </si>
  <si>
    <t>Vedral, Zbyněk</t>
  </si>
  <si>
    <t>Bondarenko, Dmytro</t>
  </si>
  <si>
    <t>Masopust, Josef</t>
  </si>
  <si>
    <t>Švec, Matyáš</t>
  </si>
  <si>
    <t>Malý, Jonáš</t>
  </si>
  <si>
    <t>Pomeisl, Antonín</t>
  </si>
  <si>
    <t>Čejchan, Teodor</t>
  </si>
  <si>
    <t>Kracík, Josef</t>
  </si>
  <si>
    <t>Dorchynets, Mykhaylo</t>
  </si>
  <si>
    <t>Nožička, Ondřej</t>
  </si>
  <si>
    <t>Svítková, Eliška</t>
  </si>
  <si>
    <t>Pomocné hodnocení1: Sonneborn-Berger-Tie-Break variable</t>
  </si>
  <si>
    <t>Tournament type : Každý s každým</t>
  </si>
  <si>
    <t>Number of rounds : 9</t>
  </si>
  <si>
    <t>Konečné pořadí po 9 kolech</t>
  </si>
  <si>
    <t>Chvátal, Jonáš</t>
  </si>
  <si>
    <t>Nesvadba, Jindřich</t>
  </si>
  <si>
    <t>Stadtherr, Jáchym</t>
  </si>
  <si>
    <t>Kosina, Filip</t>
  </si>
  <si>
    <t>Pospíšil, Ondřej</t>
  </si>
  <si>
    <t>Vítek, Radek</t>
  </si>
  <si>
    <t>Moravcová, Nikola</t>
  </si>
  <si>
    <t>SC 1994 Oberland</t>
  </si>
  <si>
    <t>Horáček, Vojtěch</t>
  </si>
  <si>
    <t>Major, Karl</t>
  </si>
  <si>
    <t>Šváb, Mikuláš</t>
  </si>
  <si>
    <t>Uchytil, Antonín</t>
  </si>
  <si>
    <t>Štys, Jiří</t>
  </si>
  <si>
    <t>Žabka, Jiří</t>
  </si>
  <si>
    <t>Chuluunbadrakh, Tankhiluun</t>
  </si>
  <si>
    <t>Bukáček, Jan</t>
  </si>
  <si>
    <t>Masopustová, Simona</t>
  </si>
  <si>
    <t>Čejchan, Simeon</t>
  </si>
  <si>
    <t>Buchta, Marek</t>
  </si>
  <si>
    <t>Bubeník, Václav</t>
  </si>
  <si>
    <t>Šimko, Daniel</t>
  </si>
  <si>
    <t>Bubeník, Martin</t>
  </si>
  <si>
    <t>Sedláček, Jakub</t>
  </si>
  <si>
    <t>Němcová, Anna</t>
  </si>
  <si>
    <t>Lank, Ronald</t>
  </si>
  <si>
    <t>U08</t>
  </si>
  <si>
    <t>1. Novoborský ŠK</t>
  </si>
  <si>
    <t>Organizátor : Šachový klub Frýdlant, z.s.</t>
  </si>
  <si>
    <t>Ředitel turnaje : Dobroslav Buřita (R2)</t>
  </si>
  <si>
    <t>Hlavní rozhodčí : NA Tomáš Trejbal (R2)</t>
  </si>
  <si>
    <t>Cihlář, Michal</t>
  </si>
  <si>
    <t>POL</t>
  </si>
  <si>
    <t>Dolanský, Matyáš</t>
  </si>
  <si>
    <t>Klouček, Robin</t>
  </si>
  <si>
    <t>Pomocné hodnocení1: Direct Encounter (The results of the players in the same point group)</t>
  </si>
  <si>
    <t>Pomocné hodnocení2: Buchholz Tie-Breaks (variabel with parameter)</t>
  </si>
  <si>
    <t>Pomocné hodnocení3: Buchholz Tie-Breaks (variabel with parameter)</t>
  </si>
  <si>
    <t>Hurt, Marek</t>
  </si>
  <si>
    <t>Zahradníček, Filip</t>
  </si>
  <si>
    <t>Petržilková, Eliška</t>
  </si>
  <si>
    <t>Fic, Juraj</t>
  </si>
  <si>
    <t>Pospíšilová, Terezie</t>
  </si>
  <si>
    <t>Trsek, Adam</t>
  </si>
  <si>
    <t>Klíč, Jakub</t>
  </si>
  <si>
    <t>Chuluunbadrakh, Tamir</t>
  </si>
  <si>
    <t>Vojnová, Lola</t>
  </si>
  <si>
    <t>Svítek, Matěj</t>
  </si>
  <si>
    <t>Mičán, Štěpán</t>
  </si>
  <si>
    <t>Štefan, Josef</t>
  </si>
  <si>
    <t>Čermák, David</t>
  </si>
  <si>
    <t>Kynský, Janek</t>
  </si>
  <si>
    <t>Pomocné hodnocení2: Buchholz Tie-Break Variable (2023) (Gamepoints, Cut1)</t>
  </si>
  <si>
    <t>Pomocné hodnocení3: Buchholz Tie-Break Variable (2023) (Gamepoints)</t>
  </si>
  <si>
    <t>Schovanec, Filip</t>
  </si>
  <si>
    <t>Adámek, Lukáš</t>
  </si>
  <si>
    <t>Kynský, Vojtěch</t>
  </si>
  <si>
    <t>Šikola, Jakub</t>
  </si>
  <si>
    <t>Mauder, Karel</t>
  </si>
  <si>
    <t>Pomocné hodnocení1: Sonneborn Berger Tie-Break Variable (2023) (Gamepoints)</t>
  </si>
  <si>
    <t>Pomocné hodnocení2: Direct Encounter (The results of the players in the same point group)</t>
  </si>
  <si>
    <t>Zasche, Theodor</t>
  </si>
  <si>
    <t>Russová, Anna</t>
  </si>
  <si>
    <t>Hlubučková, Jasmína</t>
  </si>
  <si>
    <t>Štefanová, Pavlína</t>
  </si>
  <si>
    <t>Tsantsala, Roman</t>
  </si>
  <si>
    <t>Bureha, Ivan</t>
  </si>
  <si>
    <t>Ausperger, Vít</t>
  </si>
  <si>
    <t>Drvota, Bruno</t>
  </si>
  <si>
    <t>Matlach, Samuel</t>
  </si>
  <si>
    <t>Busko, Nikita</t>
  </si>
  <si>
    <t>TJ Slovan Varnsdorf</t>
  </si>
  <si>
    <t>Kůta, Antonín</t>
  </si>
  <si>
    <t>Z turnajové databáze Chess-results https://chess-results.com</t>
  </si>
  <si>
    <t xml:space="preserve">Velká cena TJ Bižuterie Jablonec nad Nisou ELITE </t>
  </si>
  <si>
    <t>Organizátor : TJ Bižuterie Jablonec nad Nisou</t>
  </si>
  <si>
    <t>Ředitel turnaje : Antonín Duda</t>
  </si>
  <si>
    <t>Hlavní rozhodčí : Lukáš Sivák</t>
  </si>
  <si>
    <t>Deputy Arbiter : Filip Zadražil</t>
  </si>
  <si>
    <t>Rozhodčí : Radim Podrazký, Aneta Táborská, Václav Halba</t>
  </si>
  <si>
    <t>Bedenkzeit (Rapid) : 15 minut + 5 sekund za tah</t>
  </si>
  <si>
    <t>Místo : Jablonec nad Nisou</t>
  </si>
  <si>
    <t>Datum : 2025/09/27</t>
  </si>
  <si>
    <t>Ø ELO turnaje / Average age : 1385 / 15</t>
  </si>
  <si>
    <t>Poslední aktualizace27.09.2025 15:02:21</t>
  </si>
  <si>
    <t>Zeman, Jonáš</t>
  </si>
  <si>
    <t>Holeš, Vojta</t>
  </si>
  <si>
    <t>Vrátil, Tomáš</t>
  </si>
  <si>
    <t>Sokol Brandýs nad Labem</t>
  </si>
  <si>
    <t>Koten, Kristián</t>
  </si>
  <si>
    <t>Pomocné hodnocení3: Most black</t>
  </si>
  <si>
    <t>Všechny detaily tohoto turnaje naleznete pod  https://chess-results.com/tnr1260421.aspx?lan=5</t>
  </si>
  <si>
    <t xml:space="preserve">Velká cena TJ Bižuterie Jablonec nad Nisou U16, U18 </t>
  </si>
  <si>
    <t>Poslední aktualizace27.09.2025 14:47:22</t>
  </si>
  <si>
    <t>Ramešová, Radka</t>
  </si>
  <si>
    <t>Všechny detaily tohoto turnaje naleznete pod  https://chess-results.com/tnr1260410.aspx?lan=5</t>
  </si>
  <si>
    <t xml:space="preserve">Velká cena TJ Bižuterie Jablonec nad Nisou U12, U14 </t>
  </si>
  <si>
    <t>Ø ELO turnaje / Average age : 1041 / 11</t>
  </si>
  <si>
    <t>Poslední aktualizace27.09.2025 14:31:04</t>
  </si>
  <si>
    <t>Jihlavec, Petr</t>
  </si>
  <si>
    <t>Matvii, Yakim</t>
  </si>
  <si>
    <t>Bým, Šimon</t>
  </si>
  <si>
    <t>Koun, Bartoloměj</t>
  </si>
  <si>
    <t>Novotný, Petr</t>
  </si>
  <si>
    <t>Fantová, Ema</t>
  </si>
  <si>
    <t>Všechny detaily tohoto turnaje naleznete pod  https://chess-results.com/tnr1260404.aspx?lan=5</t>
  </si>
  <si>
    <t xml:space="preserve">Velká cena TJ Bižuterie Jablonec nad Nisou U08,U10 </t>
  </si>
  <si>
    <t>Ø ELO turnaje / Average age : 1036 / 8</t>
  </si>
  <si>
    <t>Poslední aktualizace27.09.2025 14:11:58</t>
  </si>
  <si>
    <t>Havel, Daniel</t>
  </si>
  <si>
    <t>Havel, Viktor</t>
  </si>
  <si>
    <t>Kopecký, Šimon</t>
  </si>
  <si>
    <t>Putík, Šimon</t>
  </si>
  <si>
    <t>Všechny detaily tohoto turnaje naleznete pod  https://chess-results.com/tnr1260391.aspx?lan=5</t>
  </si>
  <si>
    <t xml:space="preserve">O přeborníka Šluknovského výběžku 2. turnaj VC ŠSLK v rapidu mládeže kat. ELITE </t>
  </si>
  <si>
    <t>Poslední aktualizace11.10.2025 14:37:17</t>
  </si>
  <si>
    <t>Všechny detaily tohoto turnaje naleznete pod  https://chess-results.com/tnr1264170.aspx?lan=5</t>
  </si>
  <si>
    <t xml:space="preserve">O přeborníka Šluknovského výběžku 2. turnaj VC ŠSLK v rapidu mládeže kat. U16-18 </t>
  </si>
  <si>
    <t>Poslední aktualizace11.10.2025 14:19:06</t>
  </si>
  <si>
    <t>Günther, Adrian</t>
  </si>
  <si>
    <t>GER</t>
  </si>
  <si>
    <t>Bluhm, Leonardo</t>
  </si>
  <si>
    <t>Hartych, Theodor</t>
  </si>
  <si>
    <t>Všechny detaily tohoto turnaje naleznete pod  https://chess-results.com/tnr1263259.aspx?lan=5</t>
  </si>
  <si>
    <t xml:space="preserve">O přeborníka Šluknovského výběžku 2. turnaj VC ŠSLK v rapidu mládeže kat. U12-14 </t>
  </si>
  <si>
    <t>Poslední aktualizace11.10.2025 14:13:17</t>
  </si>
  <si>
    <t>Janda, Lukáš</t>
  </si>
  <si>
    <t>ZŠ Náměstí- Smetanka Nový Bor</t>
  </si>
  <si>
    <t>Pokorný, Vojtěch</t>
  </si>
  <si>
    <t>ŠK Slavoj Litoměřice, z.s.</t>
  </si>
  <si>
    <t>Marcinkovskij, Michael</t>
  </si>
  <si>
    <t>Všechny detaily tohoto turnaje naleznete pod  https://chess-results.com/tnr1264172.aspx?lan=5</t>
  </si>
  <si>
    <t xml:space="preserve">O přeborníka Šluknovského výběžku 2. turnaj VC ŠSLK v rapidu mládeže kat. U8-10 </t>
  </si>
  <si>
    <t>Poslední aktualizace11.10.2025 13:29:25</t>
  </si>
  <si>
    <t>TJ Bižuterie Jablonec n. Nisou</t>
  </si>
  <si>
    <t>Husák, Richard</t>
  </si>
  <si>
    <t>Rameš, Matěj</t>
  </si>
  <si>
    <t>TJ Slovan Varnsdorf z. s.</t>
  </si>
  <si>
    <t>ZŠ Náměstí-Smeatanka Nový Bor</t>
  </si>
  <si>
    <t>Procházka, Alex</t>
  </si>
  <si>
    <t>Novotná, Eliška</t>
  </si>
  <si>
    <t>Všechny detaily tohoto turnaje naleznete pod  https://chess-results.com/tnr1264178.aspx?lan=5</t>
  </si>
  <si>
    <t xml:space="preserve">3. turnaj VC ŠSLK mládeže v rapid šachu 2025/2026 HD16-18 </t>
  </si>
  <si>
    <t>Rozhodčí : NA Václav Halba (R2)</t>
  </si>
  <si>
    <t>Bedenkzeit (Rapid) : 2 x 15 minut + 5 vteřin na tah</t>
  </si>
  <si>
    <t>Místo : Sál Restaurace Dělňák, Jindřichovická 316, 463 65 Nové Město p. Smrkem</t>
  </si>
  <si>
    <t>Datum : 2025/11/08</t>
  </si>
  <si>
    <t>Ø ELO turnaje / Average age : 1441 / 15</t>
  </si>
  <si>
    <t>Poslední aktualizace08.11.2025 15:07:49</t>
  </si>
  <si>
    <t>Kučina, Ondřej</t>
  </si>
  <si>
    <t>Všechny detaily tohoto turnaje naleznete pod  https://chess-results.com/tnr1287827.aspx?lan=5</t>
  </si>
  <si>
    <t xml:space="preserve">3. turnaj VC ŠSLK mládeže v rapid šachu 2025/2026 HD12-14 </t>
  </si>
  <si>
    <t>Bedenkzeit (Rapid) : 2 x 15 minut + 5 vteřin za tah</t>
  </si>
  <si>
    <t>Ø ELO turnaje / Average age : 1100 / 11</t>
  </si>
  <si>
    <t>Poslední aktualizace08.11.2025 16:46:23</t>
  </si>
  <si>
    <t>Chrzanowska, Karolina</t>
  </si>
  <si>
    <t>Melč, František</t>
  </si>
  <si>
    <t>Šulcová, Sofie</t>
  </si>
  <si>
    <t>Harashchenko, Andrii</t>
  </si>
  <si>
    <t>Trsek, Jan</t>
  </si>
  <si>
    <t>Kolichová, Justýna</t>
  </si>
  <si>
    <t>Yermolov, Tamelan</t>
  </si>
  <si>
    <t>Staněk, Antonín</t>
  </si>
  <si>
    <t>Všechny detaily tohoto turnaje naleznete pod  https://chess-results.com/tnr1287825.aspx?lan=5</t>
  </si>
  <si>
    <t xml:space="preserve">3. turnaj VC ŠSLK mládeže v rapid šachu 2025/2026 HD08-10 </t>
  </si>
  <si>
    <t>Poslední aktualizace08.11.2025 14:27:22</t>
  </si>
  <si>
    <t>Putik, Šimon</t>
  </si>
  <si>
    <t>Všechny detaily tohoto turnaje naleznete pod  https://chess-results.com/tnr1287824.aspx?lan=5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</si>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</sst>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8A2BE2"/>
      <name val="Calibri"/>
      <family val="2"/>
      <scheme val="minor"/>
    </font>
    <font>
      <b/>
      <sz val="7"/>
      <color rgb="FF8A2BE2"/>
      <name val="Calibri"/>
      <family val="2"/>
      <scheme val="minor"/>
    </font>
    <font>
      <sz val="10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</font>
    <font>
      <b/>
      <sz val="10"/>
      <color rgb="FF000000"/>
      <name val="Calibri"/>
      <family val="2"/>
      <charset val="238"/>
      <scheme val="minor"/>
    </font>
    <font>
      <sz val="10"/>
      <name val="Arial"/>
    </font>
    <font>
      <i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80">
    <xf numFmtId="0" fontId="0" fillId="0" borderId="0" xfId="0"/>
    <xf numFmtId="0" fontId="10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/>
    <xf numFmtId="0" fontId="7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right"/>
    </xf>
    <xf numFmtId="0" fontId="12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10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right"/>
    </xf>
    <xf numFmtId="0" fontId="12" fillId="6" borderId="1" xfId="0" applyFont="1" applyFill="1" applyBorder="1" applyAlignment="1">
      <alignment horizontal="center"/>
    </xf>
    <xf numFmtId="2" fontId="9" fillId="0" borderId="0" xfId="0" applyNumberFormat="1" applyFont="1" applyAlignment="1">
      <alignment horizontal="center" vertical="center"/>
    </xf>
    <xf numFmtId="0" fontId="5" fillId="0" borderId="0" xfId="0" applyFont="1"/>
    <xf numFmtId="0" fontId="13" fillId="5" borderId="1" xfId="0" applyFont="1" applyFill="1" applyBorder="1" applyAlignment="1">
      <alignment horizontal="center"/>
    </xf>
    <xf numFmtId="0" fontId="4" fillId="4" borderId="1" xfId="0" applyFont="1" applyFill="1" applyBorder="1"/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right"/>
    </xf>
    <xf numFmtId="0" fontId="13" fillId="6" borderId="1" xfId="0" applyFont="1" applyFill="1" applyBorder="1" applyAlignment="1">
      <alignment horizontal="center"/>
    </xf>
    <xf numFmtId="0" fontId="10" fillId="5" borderId="1" xfId="0" applyFont="1" applyFill="1" applyBorder="1"/>
    <xf numFmtId="0" fontId="10" fillId="6" borderId="1" xfId="0" applyFont="1" applyFill="1" applyBorder="1"/>
    <xf numFmtId="0" fontId="10" fillId="7" borderId="1" xfId="0" applyFont="1" applyFill="1" applyBorder="1"/>
    <xf numFmtId="2" fontId="0" fillId="0" borderId="0" xfId="0" applyNumberFormat="1"/>
    <xf numFmtId="0" fontId="6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/>
    <xf numFmtId="0" fontId="8" fillId="0" borderId="3" xfId="0" applyFont="1" applyBorder="1"/>
    <xf numFmtId="2" fontId="7" fillId="3" borderId="3" xfId="0" applyNumberFormat="1" applyFont="1" applyFill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/>
    <xf numFmtId="2" fontId="6" fillId="2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/>
    </xf>
    <xf numFmtId="2" fontId="10" fillId="4" borderId="1" xfId="0" applyNumberFormat="1" applyFont="1" applyFill="1" applyBorder="1" applyAlignment="1">
      <alignment horizontal="center"/>
    </xf>
    <xf numFmtId="2" fontId="10" fillId="6" borderId="1" xfId="0" applyNumberFormat="1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2" fontId="12" fillId="5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2" fontId="12" fillId="4" borderId="1" xfId="0" applyNumberFormat="1" applyFont="1" applyFill="1" applyBorder="1" applyAlignment="1">
      <alignment horizontal="center"/>
    </xf>
    <xf numFmtId="2" fontId="13" fillId="4" borderId="1" xfId="0" applyNumberFormat="1" applyFont="1" applyFill="1" applyBorder="1" applyAlignment="1">
      <alignment horizontal="center"/>
    </xf>
    <xf numFmtId="0" fontId="13" fillId="6" borderId="1" xfId="0" applyFont="1" applyFill="1" applyBorder="1"/>
    <xf numFmtId="0" fontId="13" fillId="4" borderId="1" xfId="0" applyFont="1" applyFill="1" applyBorder="1"/>
    <xf numFmtId="0" fontId="4" fillId="7" borderId="1" xfId="0" applyFont="1" applyFill="1" applyBorder="1"/>
    <xf numFmtId="2" fontId="13" fillId="7" borderId="1" xfId="0" applyNumberFormat="1" applyFont="1" applyFill="1" applyBorder="1" applyAlignment="1">
      <alignment horizontal="center"/>
    </xf>
    <xf numFmtId="2" fontId="4" fillId="7" borderId="1" xfId="0" applyNumberFormat="1" applyFont="1" applyFill="1" applyBorder="1" applyAlignment="1">
      <alignment horizontal="center"/>
    </xf>
    <xf numFmtId="2" fontId="12" fillId="7" borderId="1" xfId="0" applyNumberFormat="1" applyFont="1" applyFill="1" applyBorder="1" applyAlignment="1">
      <alignment horizontal="center"/>
    </xf>
    <xf numFmtId="2" fontId="10" fillId="7" borderId="1" xfId="0" applyNumberFormat="1" applyFont="1" applyFill="1" applyBorder="1" applyAlignment="1">
      <alignment horizontal="center"/>
    </xf>
    <xf numFmtId="0" fontId="10" fillId="4" borderId="1" xfId="0" applyFont="1" applyFill="1" applyBorder="1"/>
    <xf numFmtId="0" fontId="13" fillId="4" borderId="1" xfId="0" applyFont="1" applyFill="1" applyBorder="1" applyAlignment="1">
      <alignment horizontal="right"/>
    </xf>
    <xf numFmtId="2" fontId="13" fillId="6" borderId="1" xfId="0" applyNumberFormat="1" applyFont="1" applyFill="1" applyBorder="1" applyAlignment="1">
      <alignment horizontal="center"/>
    </xf>
    <xf numFmtId="0" fontId="10" fillId="8" borderId="1" xfId="0" applyFont="1" applyFill="1" applyBorder="1"/>
    <xf numFmtId="0" fontId="4" fillId="8" borderId="1" xfId="0" applyFont="1" applyFill="1" applyBorder="1" applyAlignment="1">
      <alignment horizontal="right"/>
    </xf>
    <xf numFmtId="0" fontId="4" fillId="8" borderId="1" xfId="0" applyFont="1" applyFill="1" applyBorder="1"/>
    <xf numFmtId="0" fontId="12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0" fillId="0" borderId="0" xfId="0" applyAlignment="1">
      <alignment horizontal="right"/>
    </xf>
  </cellXfs>
  <cellStyles count="2">
    <cellStyle name="Normální" xfId="0" builtinId="0"/>
    <cellStyle name="Normální 2" xfId="1" xr:uid="{7C63E49F-108C-4243-A2BF-B3B7221CF5B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chess-results.com/" TargetMode="External"/><Relationship Id="rId2" Type="http://schemas.openxmlformats.org/officeDocument/2006/relationships/hyperlink" Target="https://chess-results.com/" TargetMode="External"/><Relationship Id="rId1" Type="http://schemas.openxmlformats.org/officeDocument/2006/relationships/hyperlink" Target="https://chess-results.com/tnr1260391.aspx?lan=5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chess-results.com/" TargetMode="External"/><Relationship Id="rId2" Type="http://schemas.openxmlformats.org/officeDocument/2006/relationships/hyperlink" Target="https://chess-results.com/" TargetMode="External"/><Relationship Id="rId1" Type="http://schemas.openxmlformats.org/officeDocument/2006/relationships/hyperlink" Target="https://chess-results.com/tnr1264170.aspx?lan=5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chess-results.com/" TargetMode="External"/><Relationship Id="rId2" Type="http://schemas.openxmlformats.org/officeDocument/2006/relationships/hyperlink" Target="https://chess-results.com/" TargetMode="External"/><Relationship Id="rId1" Type="http://schemas.openxmlformats.org/officeDocument/2006/relationships/hyperlink" Target="https://chess-results.com/tnr1263259.aspx?lan=5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chess-results.com/" TargetMode="External"/><Relationship Id="rId2" Type="http://schemas.openxmlformats.org/officeDocument/2006/relationships/hyperlink" Target="https://chess-results.com/" TargetMode="External"/><Relationship Id="rId1" Type="http://schemas.openxmlformats.org/officeDocument/2006/relationships/hyperlink" Target="https://chess-results.com/tnr1264172.aspx?lan=5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chess-results.com/" TargetMode="External"/><Relationship Id="rId2" Type="http://schemas.openxmlformats.org/officeDocument/2006/relationships/hyperlink" Target="https://chess-results.com/" TargetMode="External"/><Relationship Id="rId1" Type="http://schemas.openxmlformats.org/officeDocument/2006/relationships/hyperlink" Target="https://chess-results.com/tnr1264178.aspx?lan=5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chess-results.com/" TargetMode="External"/><Relationship Id="rId2" Type="http://schemas.openxmlformats.org/officeDocument/2006/relationships/hyperlink" Target="https://chess-results.com/" TargetMode="External"/><Relationship Id="rId1" Type="http://schemas.openxmlformats.org/officeDocument/2006/relationships/hyperlink" Target="https://chess-results.com/tnr1287827.aspx?lan=5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chess-results.com/" TargetMode="External"/><Relationship Id="rId2" Type="http://schemas.openxmlformats.org/officeDocument/2006/relationships/hyperlink" Target="https://chess-results.com/" TargetMode="External"/><Relationship Id="rId1" Type="http://schemas.openxmlformats.org/officeDocument/2006/relationships/hyperlink" Target="https://chess-results.com/tnr1287825.aspx?lan=5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chess-results.com/" TargetMode="External"/><Relationship Id="rId2" Type="http://schemas.openxmlformats.org/officeDocument/2006/relationships/hyperlink" Target="https://chess-results.com/" TargetMode="External"/><Relationship Id="rId1" Type="http://schemas.openxmlformats.org/officeDocument/2006/relationships/hyperlink" Target="https://chess-results.com/tnr1287824.aspx?lan=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chess-results.com/" TargetMode="External"/><Relationship Id="rId2" Type="http://schemas.openxmlformats.org/officeDocument/2006/relationships/hyperlink" Target="https://chess-results.com/" TargetMode="External"/><Relationship Id="rId1" Type="http://schemas.openxmlformats.org/officeDocument/2006/relationships/hyperlink" Target="https://chess-results.com/tnr1260421.aspx?lan=5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chess-results.com/" TargetMode="External"/><Relationship Id="rId2" Type="http://schemas.openxmlformats.org/officeDocument/2006/relationships/hyperlink" Target="https://chess-results.com/" TargetMode="External"/><Relationship Id="rId1" Type="http://schemas.openxmlformats.org/officeDocument/2006/relationships/hyperlink" Target="https://chess-results.com/tnr1260410.aspx?lan=5" TargetMode="External"/><Relationship Id="rId4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chess-results.com/" TargetMode="External"/><Relationship Id="rId2" Type="http://schemas.openxmlformats.org/officeDocument/2006/relationships/hyperlink" Target="https://chess-results.com/" TargetMode="External"/><Relationship Id="rId1" Type="http://schemas.openxmlformats.org/officeDocument/2006/relationships/hyperlink" Target="https://chess-results.com/tnr1260404.aspx?lan=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17FE0-ECE7-43DC-A1C8-18512DB2DA26}">
  <dimension ref="A3:L10"/>
  <sheetViews>
    <sheetView workbookViewId="0">
      <selection activeCell="B4" sqref="B4"/>
    </sheetView>
  </sheetViews>
  <sheetFormatPr defaultRowHeight="15" x14ac:dyDescent="0.25"/>
  <cols>
    <col min="1" max="1" width="6.85546875" style="79" customWidth="1"/>
    <col min="2" max="2" width="19.140625" bestFit="1" customWidth="1"/>
    <col min="3" max="3" width="7.42578125" customWidth="1"/>
    <col min="4" max="4" width="26.85546875" customWidth="1"/>
    <col min="12" max="12" width="10.140625" customWidth="1"/>
  </cols>
  <sheetData>
    <row r="3" spans="1:12" x14ac:dyDescent="0.25">
      <c r="A3" s="14" t="s">
        <v>0</v>
      </c>
      <c r="B3" s="12" t="s">
        <v>2</v>
      </c>
      <c r="C3" s="14" t="s">
        <v>4</v>
      </c>
      <c r="D3" s="12" t="s">
        <v>5</v>
      </c>
      <c r="E3" s="13" t="s">
        <v>28</v>
      </c>
      <c r="F3" s="13" t="s">
        <v>29</v>
      </c>
      <c r="G3" s="13" t="s">
        <v>30</v>
      </c>
      <c r="H3" s="13" t="s">
        <v>31</v>
      </c>
      <c r="I3" s="13" t="s">
        <v>32</v>
      </c>
      <c r="J3" s="13" t="s">
        <v>33</v>
      </c>
      <c r="K3" s="13"/>
      <c r="L3" s="13" t="s">
        <v>34</v>
      </c>
    </row>
    <row r="4" spans="1:12" x14ac:dyDescent="0.25">
      <c r="A4" s="77">
        <f>1</f>
        <v>1</v>
      </c>
      <c r="B4" s="38" t="s">
        <v>142</v>
      </c>
      <c r="C4" s="22">
        <v>1765</v>
      </c>
      <c r="D4" s="22" t="s">
        <v>21</v>
      </c>
      <c r="E4" s="21"/>
      <c r="F4" s="21"/>
      <c r="G4" s="21">
        <v>27</v>
      </c>
      <c r="H4" s="21"/>
      <c r="I4" s="21"/>
      <c r="J4" s="21"/>
      <c r="K4" s="21"/>
      <c r="L4" s="25">
        <f>SUM(E4:K4)</f>
        <v>27</v>
      </c>
    </row>
    <row r="5" spans="1:12" x14ac:dyDescent="0.25">
      <c r="A5" s="77">
        <f>A4+1</f>
        <v>2</v>
      </c>
      <c r="B5" s="38" t="s">
        <v>51</v>
      </c>
      <c r="C5" s="23">
        <v>1372</v>
      </c>
      <c r="D5" s="22" t="s">
        <v>24</v>
      </c>
      <c r="E5" s="21">
        <v>26.5</v>
      </c>
      <c r="F5" s="21"/>
      <c r="G5" s="21"/>
      <c r="H5" s="21"/>
      <c r="I5" s="21"/>
      <c r="J5" s="21"/>
      <c r="K5" s="21"/>
      <c r="L5" s="25">
        <f>SUM(E5:K5)</f>
        <v>26.5</v>
      </c>
    </row>
    <row r="6" spans="1:12" x14ac:dyDescent="0.25">
      <c r="A6" s="77">
        <f t="shared" ref="A6:A10" si="0">A5+1</f>
        <v>3</v>
      </c>
      <c r="B6" s="38" t="s">
        <v>233</v>
      </c>
      <c r="C6" s="22">
        <v>1642</v>
      </c>
      <c r="D6" s="22" t="s">
        <v>22</v>
      </c>
      <c r="E6" s="21"/>
      <c r="F6" s="21"/>
      <c r="G6" s="21">
        <v>20.5</v>
      </c>
      <c r="H6" s="21"/>
      <c r="I6" s="21"/>
      <c r="J6" s="21"/>
      <c r="K6" s="21"/>
      <c r="L6" s="25">
        <f t="shared" ref="L6" si="1">SUM(E6:K6)</f>
        <v>20.5</v>
      </c>
    </row>
    <row r="7" spans="1:12" x14ac:dyDescent="0.25">
      <c r="A7" s="78">
        <f t="shared" si="0"/>
        <v>4</v>
      </c>
      <c r="B7" s="62" t="s">
        <v>67</v>
      </c>
      <c r="C7" s="16">
        <v>1415</v>
      </c>
      <c r="D7" s="34" t="s">
        <v>23</v>
      </c>
      <c r="E7" s="15"/>
      <c r="F7" s="15">
        <v>16.5</v>
      </c>
      <c r="G7" s="15"/>
      <c r="H7" s="15"/>
      <c r="I7" s="15"/>
      <c r="J7" s="15"/>
      <c r="K7" s="15"/>
      <c r="L7" s="17">
        <f>SUM(E7:K7)</f>
        <v>16.5</v>
      </c>
    </row>
    <row r="8" spans="1:12" x14ac:dyDescent="0.25">
      <c r="A8" s="78">
        <f t="shared" si="0"/>
        <v>5</v>
      </c>
      <c r="B8" s="34" t="s">
        <v>68</v>
      </c>
      <c r="C8" s="16">
        <v>1151</v>
      </c>
      <c r="D8" s="34" t="s">
        <v>23</v>
      </c>
      <c r="E8" s="15"/>
      <c r="F8" s="15">
        <v>7.5</v>
      </c>
      <c r="G8" s="15"/>
      <c r="H8" s="15"/>
      <c r="I8" s="15"/>
      <c r="J8" s="15"/>
      <c r="K8" s="15"/>
      <c r="L8" s="17">
        <f>SUM(E8:K8)</f>
        <v>7.5</v>
      </c>
    </row>
    <row r="9" spans="1:12" ht="15.75" customHeight="1" x14ac:dyDescent="0.25">
      <c r="A9" s="78">
        <f t="shared" si="0"/>
        <v>6</v>
      </c>
      <c r="B9" s="62" t="s">
        <v>173</v>
      </c>
      <c r="C9" s="16">
        <v>1339</v>
      </c>
      <c r="D9" s="34" t="s">
        <v>38</v>
      </c>
      <c r="E9" s="15">
        <v>6.11</v>
      </c>
      <c r="F9" s="15"/>
      <c r="G9" s="15"/>
      <c r="H9" s="18"/>
      <c r="I9" s="15"/>
      <c r="J9" s="15"/>
      <c r="K9" s="15"/>
      <c r="L9" s="17">
        <f t="shared" ref="L9:L10" si="2">SUM(E9:K9)</f>
        <v>6.11</v>
      </c>
    </row>
    <row r="10" spans="1:12" x14ac:dyDescent="0.25">
      <c r="A10" s="78">
        <f t="shared" si="0"/>
        <v>7</v>
      </c>
      <c r="B10" s="62" t="s">
        <v>49</v>
      </c>
      <c r="C10" s="16">
        <v>1343</v>
      </c>
      <c r="D10" s="34" t="s">
        <v>38</v>
      </c>
      <c r="E10" s="15">
        <v>3.94</v>
      </c>
      <c r="F10" s="15"/>
      <c r="G10" s="15"/>
      <c r="H10" s="15"/>
      <c r="I10" s="15"/>
      <c r="J10" s="15"/>
      <c r="K10" s="15"/>
      <c r="L10" s="17">
        <f t="shared" si="2"/>
        <v>3.94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4907A-67D4-4E55-94F4-B83FCA8E9534}">
  <dimension ref="A1:N47"/>
  <sheetViews>
    <sheetView topLeftCell="A10" workbookViewId="0">
      <selection activeCell="G39" sqref="G39"/>
    </sheetView>
  </sheetViews>
  <sheetFormatPr defaultRowHeight="15" x14ac:dyDescent="0.25"/>
  <cols>
    <col min="3" max="3" width="4.7109375" customWidth="1"/>
    <col min="4" max="4" width="17.7109375" bestFit="1" customWidth="1"/>
    <col min="7" max="7" width="22.5703125" bestFit="1" customWidth="1"/>
    <col min="12" max="12" width="13.85546875" bestFit="1" customWidth="1"/>
    <col min="13" max="13" width="16.7109375" bestFit="1" customWidth="1"/>
    <col min="14" max="14" width="12.140625" bestFit="1" customWidth="1"/>
  </cols>
  <sheetData>
    <row r="1" spans="1:1" x14ac:dyDescent="0.25">
      <c r="A1" s="6" t="s">
        <v>157</v>
      </c>
    </row>
    <row r="2" spans="1:1" x14ac:dyDescent="0.25">
      <c r="A2" s="5" t="s">
        <v>190</v>
      </c>
    </row>
    <row r="3" spans="1:1" x14ac:dyDescent="0.25">
      <c r="A3" s="8" t="s">
        <v>159</v>
      </c>
    </row>
    <row r="4" spans="1:1" x14ac:dyDescent="0.25">
      <c r="A4" s="8" t="s">
        <v>63</v>
      </c>
    </row>
    <row r="5" spans="1:1" x14ac:dyDescent="0.25">
      <c r="A5" s="8" t="s">
        <v>160</v>
      </c>
    </row>
    <row r="6" spans="1:1" x14ac:dyDescent="0.25">
      <c r="A6" s="8" t="s">
        <v>161</v>
      </c>
    </row>
    <row r="7" spans="1:1" x14ac:dyDescent="0.25">
      <c r="A7" s="8" t="s">
        <v>162</v>
      </c>
    </row>
    <row r="8" spans="1:1" x14ac:dyDescent="0.25">
      <c r="A8" s="8" t="s">
        <v>163</v>
      </c>
    </row>
    <row r="9" spans="1:1" x14ac:dyDescent="0.25">
      <c r="A9" s="8" t="s">
        <v>164</v>
      </c>
    </row>
    <row r="10" spans="1:1" x14ac:dyDescent="0.25">
      <c r="A10" s="8" t="s">
        <v>165</v>
      </c>
    </row>
    <row r="11" spans="1:1" x14ac:dyDescent="0.25">
      <c r="A11" s="8" t="s">
        <v>64</v>
      </c>
    </row>
    <row r="12" spans="1:1" x14ac:dyDescent="0.25">
      <c r="A12" s="8" t="s">
        <v>65</v>
      </c>
    </row>
    <row r="13" spans="1:1" x14ac:dyDescent="0.25">
      <c r="A13" s="8" t="s">
        <v>66</v>
      </c>
    </row>
    <row r="14" spans="1:1" x14ac:dyDescent="0.25">
      <c r="A14" s="8" t="s">
        <v>166</v>
      </c>
    </row>
    <row r="15" spans="1:1" x14ac:dyDescent="0.25">
      <c r="A15" s="8" t="s">
        <v>191</v>
      </c>
    </row>
    <row r="17" spans="1:14" x14ac:dyDescent="0.25">
      <c r="A17" s="32" t="s">
        <v>192</v>
      </c>
    </row>
    <row r="18" spans="1:14" x14ac:dyDescent="0.25">
      <c r="A18" s="5" t="s">
        <v>17</v>
      </c>
    </row>
    <row r="19" spans="1:14" ht="15.75" x14ac:dyDescent="0.25">
      <c r="A19" s="13" t="s">
        <v>0</v>
      </c>
      <c r="B19" s="13" t="s">
        <v>1</v>
      </c>
      <c r="C19" s="12" t="s">
        <v>3</v>
      </c>
      <c r="D19" s="12" t="s">
        <v>2</v>
      </c>
      <c r="E19" s="12" t="s">
        <v>35</v>
      </c>
      <c r="F19" s="14" t="s">
        <v>36</v>
      </c>
      <c r="G19" s="12" t="s">
        <v>5</v>
      </c>
      <c r="H19" s="13" t="s">
        <v>6</v>
      </c>
      <c r="I19" s="13" t="s">
        <v>7</v>
      </c>
      <c r="J19" s="13" t="s">
        <v>8</v>
      </c>
      <c r="K19" s="13" t="s">
        <v>20</v>
      </c>
      <c r="L19" s="4" t="s">
        <v>16</v>
      </c>
      <c r="M19" s="4" t="s">
        <v>14</v>
      </c>
      <c r="N19" s="4" t="s">
        <v>15</v>
      </c>
    </row>
    <row r="20" spans="1:14" ht="15.75" x14ac:dyDescent="0.25">
      <c r="A20" s="10">
        <v>1</v>
      </c>
      <c r="B20" s="10">
        <v>12</v>
      </c>
      <c r="C20" s="9" t="s">
        <v>9</v>
      </c>
      <c r="D20" s="9" t="s">
        <v>79</v>
      </c>
      <c r="E20" s="9" t="s">
        <v>37</v>
      </c>
      <c r="F20" s="11">
        <v>1008</v>
      </c>
      <c r="G20" s="9" t="s">
        <v>24</v>
      </c>
      <c r="H20" s="10">
        <v>6</v>
      </c>
      <c r="I20" s="10">
        <v>0</v>
      </c>
      <c r="J20" s="10">
        <v>27.5</v>
      </c>
      <c r="K20" s="43">
        <v>31</v>
      </c>
      <c r="L20" s="45">
        <f>H20</f>
        <v>6</v>
      </c>
      <c r="M20" s="46">
        <v>20</v>
      </c>
      <c r="N20" s="47">
        <f>L20+M20</f>
        <v>26</v>
      </c>
    </row>
    <row r="21" spans="1:14" ht="15.75" x14ac:dyDescent="0.25">
      <c r="A21" s="10">
        <v>2</v>
      </c>
      <c r="B21" s="10">
        <v>8</v>
      </c>
      <c r="C21" s="9" t="s">
        <v>9</v>
      </c>
      <c r="D21" s="9" t="s">
        <v>193</v>
      </c>
      <c r="E21" s="9" t="s">
        <v>37</v>
      </c>
      <c r="F21" s="11">
        <v>1034</v>
      </c>
      <c r="G21" s="9" t="s">
        <v>21</v>
      </c>
      <c r="H21" s="10">
        <v>5</v>
      </c>
      <c r="I21" s="10">
        <v>0.5</v>
      </c>
      <c r="J21" s="10">
        <v>29</v>
      </c>
      <c r="K21" s="43">
        <v>33</v>
      </c>
      <c r="L21" s="45">
        <f t="shared" ref="L21:L39" si="0">H21</f>
        <v>5</v>
      </c>
      <c r="M21" s="46">
        <v>15</v>
      </c>
      <c r="N21" s="47">
        <f t="shared" ref="N21:N39" si="1">L21+M21</f>
        <v>20</v>
      </c>
    </row>
    <row r="22" spans="1:14" ht="15.75" x14ac:dyDescent="0.25">
      <c r="A22" s="10">
        <v>3</v>
      </c>
      <c r="B22" s="10">
        <v>4</v>
      </c>
      <c r="C22" s="9" t="s">
        <v>9</v>
      </c>
      <c r="D22" s="9" t="s">
        <v>100</v>
      </c>
      <c r="E22" s="9" t="s">
        <v>37</v>
      </c>
      <c r="F22" s="11">
        <v>1063</v>
      </c>
      <c r="G22" s="9" t="s">
        <v>23</v>
      </c>
      <c r="H22" s="10">
        <v>5</v>
      </c>
      <c r="I22" s="10">
        <v>0.5</v>
      </c>
      <c r="J22" s="10">
        <v>27.5</v>
      </c>
      <c r="K22" s="43">
        <v>30</v>
      </c>
      <c r="L22" s="45">
        <f t="shared" si="0"/>
        <v>5</v>
      </c>
      <c r="M22" s="46">
        <v>12</v>
      </c>
      <c r="N22" s="47">
        <f t="shared" si="1"/>
        <v>17</v>
      </c>
    </row>
    <row r="23" spans="1:14" ht="15.75" x14ac:dyDescent="0.25">
      <c r="A23" s="10">
        <v>4</v>
      </c>
      <c r="B23" s="10">
        <v>7</v>
      </c>
      <c r="C23" s="9" t="s">
        <v>9</v>
      </c>
      <c r="D23" s="9" t="s">
        <v>194</v>
      </c>
      <c r="E23" s="9" t="s">
        <v>37</v>
      </c>
      <c r="F23" s="11">
        <v>1049</v>
      </c>
      <c r="G23" s="9" t="s">
        <v>21</v>
      </c>
      <c r="H23" s="10">
        <v>4.5</v>
      </c>
      <c r="I23" s="10">
        <v>0</v>
      </c>
      <c r="J23" s="10">
        <v>26.5</v>
      </c>
      <c r="K23" s="43">
        <v>27</v>
      </c>
      <c r="L23" s="45">
        <f t="shared" si="0"/>
        <v>4.5</v>
      </c>
      <c r="M23" s="46">
        <v>10</v>
      </c>
      <c r="N23" s="47">
        <f t="shared" si="1"/>
        <v>14.5</v>
      </c>
    </row>
    <row r="24" spans="1:14" ht="15.75" x14ac:dyDescent="0.25">
      <c r="A24" s="10">
        <v>5</v>
      </c>
      <c r="B24" s="10">
        <v>6</v>
      </c>
      <c r="C24" s="9" t="s">
        <v>9</v>
      </c>
      <c r="D24" s="9" t="s">
        <v>98</v>
      </c>
      <c r="E24" s="9" t="s">
        <v>37</v>
      </c>
      <c r="F24" s="11">
        <v>1055</v>
      </c>
      <c r="G24" s="9" t="s">
        <v>21</v>
      </c>
      <c r="H24" s="10">
        <v>4.5</v>
      </c>
      <c r="I24" s="10">
        <v>0</v>
      </c>
      <c r="J24" s="10">
        <v>26</v>
      </c>
      <c r="K24" s="43">
        <v>29</v>
      </c>
      <c r="L24" s="45">
        <f t="shared" si="0"/>
        <v>4.5</v>
      </c>
      <c r="M24" s="46">
        <v>8</v>
      </c>
      <c r="N24" s="47">
        <f t="shared" si="1"/>
        <v>12.5</v>
      </c>
    </row>
    <row r="25" spans="1:14" ht="15.75" x14ac:dyDescent="0.25">
      <c r="A25" s="10">
        <v>6</v>
      </c>
      <c r="B25" s="10">
        <v>3</v>
      </c>
      <c r="C25" s="9" t="s">
        <v>9</v>
      </c>
      <c r="D25" s="9" t="s">
        <v>45</v>
      </c>
      <c r="E25" s="9" t="s">
        <v>37</v>
      </c>
      <c r="F25" s="11">
        <v>1095</v>
      </c>
      <c r="G25" s="9" t="s">
        <v>21</v>
      </c>
      <c r="H25" s="10">
        <v>4.5</v>
      </c>
      <c r="I25" s="10">
        <v>0</v>
      </c>
      <c r="J25" s="10">
        <v>26</v>
      </c>
      <c r="K25" s="43">
        <v>29</v>
      </c>
      <c r="L25" s="45">
        <f t="shared" si="0"/>
        <v>4.5</v>
      </c>
      <c r="M25" s="46">
        <v>6</v>
      </c>
      <c r="N25" s="47">
        <f t="shared" si="1"/>
        <v>10.5</v>
      </c>
    </row>
    <row r="26" spans="1:14" ht="15.75" x14ac:dyDescent="0.25">
      <c r="A26" s="10">
        <v>7</v>
      </c>
      <c r="B26" s="10">
        <v>5</v>
      </c>
      <c r="C26" s="9" t="s">
        <v>9</v>
      </c>
      <c r="D26" s="9" t="s">
        <v>103</v>
      </c>
      <c r="E26" s="9" t="s">
        <v>37</v>
      </c>
      <c r="F26" s="11">
        <v>1058</v>
      </c>
      <c r="G26" s="9" t="s">
        <v>24</v>
      </c>
      <c r="H26" s="10">
        <v>4.5</v>
      </c>
      <c r="I26" s="10">
        <v>0</v>
      </c>
      <c r="J26" s="10">
        <v>25.5</v>
      </c>
      <c r="K26" s="43">
        <v>28</v>
      </c>
      <c r="L26" s="45">
        <f t="shared" si="0"/>
        <v>4.5</v>
      </c>
      <c r="M26" s="46">
        <v>4</v>
      </c>
      <c r="N26" s="47">
        <f t="shared" si="1"/>
        <v>8.5</v>
      </c>
    </row>
    <row r="27" spans="1:14" ht="15.75" x14ac:dyDescent="0.25">
      <c r="A27" s="10">
        <v>8</v>
      </c>
      <c r="B27" s="10">
        <v>13</v>
      </c>
      <c r="C27" s="9" t="s">
        <v>9</v>
      </c>
      <c r="D27" s="9" t="s">
        <v>133</v>
      </c>
      <c r="E27" s="9" t="s">
        <v>37</v>
      </c>
      <c r="F27" s="11">
        <v>1002</v>
      </c>
      <c r="G27" s="9" t="s">
        <v>24</v>
      </c>
      <c r="H27" s="10">
        <v>4</v>
      </c>
      <c r="I27" s="10">
        <v>1</v>
      </c>
      <c r="J27" s="10">
        <v>21</v>
      </c>
      <c r="K27" s="43">
        <v>23.5</v>
      </c>
      <c r="L27" s="45">
        <f t="shared" si="0"/>
        <v>4</v>
      </c>
      <c r="M27" s="46">
        <v>3</v>
      </c>
      <c r="N27" s="47">
        <f t="shared" si="1"/>
        <v>7</v>
      </c>
    </row>
    <row r="28" spans="1:14" ht="15.75" x14ac:dyDescent="0.25">
      <c r="A28" s="10">
        <v>9</v>
      </c>
      <c r="B28" s="10">
        <v>18</v>
      </c>
      <c r="C28" s="9" t="s">
        <v>9</v>
      </c>
      <c r="D28" s="9" t="s">
        <v>131</v>
      </c>
      <c r="E28" s="9" t="s">
        <v>37</v>
      </c>
      <c r="F28" s="11">
        <v>0</v>
      </c>
      <c r="G28" s="9" t="s">
        <v>24</v>
      </c>
      <c r="H28" s="10">
        <v>4</v>
      </c>
      <c r="I28" s="10">
        <v>0</v>
      </c>
      <c r="J28" s="10">
        <v>23.5</v>
      </c>
      <c r="K28" s="43">
        <v>24</v>
      </c>
      <c r="L28" s="45">
        <f t="shared" si="0"/>
        <v>4</v>
      </c>
      <c r="M28" s="46">
        <v>2</v>
      </c>
      <c r="N28" s="47">
        <f t="shared" si="1"/>
        <v>6</v>
      </c>
    </row>
    <row r="29" spans="1:14" ht="15.75" x14ac:dyDescent="0.25">
      <c r="A29" s="10">
        <v>10</v>
      </c>
      <c r="B29" s="10">
        <v>2</v>
      </c>
      <c r="C29" s="9" t="s">
        <v>9</v>
      </c>
      <c r="D29" s="9" t="s">
        <v>105</v>
      </c>
      <c r="E29" s="9" t="s">
        <v>37</v>
      </c>
      <c r="F29" s="11">
        <v>1117</v>
      </c>
      <c r="G29" s="9" t="s">
        <v>39</v>
      </c>
      <c r="H29" s="10">
        <v>3.5</v>
      </c>
      <c r="I29" s="10">
        <v>1</v>
      </c>
      <c r="J29" s="10">
        <v>24</v>
      </c>
      <c r="K29" s="43">
        <v>24.5</v>
      </c>
      <c r="L29" s="45">
        <f t="shared" si="0"/>
        <v>3.5</v>
      </c>
      <c r="M29" s="46">
        <v>1</v>
      </c>
      <c r="N29" s="47">
        <f t="shared" si="1"/>
        <v>4.5</v>
      </c>
    </row>
    <row r="30" spans="1:14" ht="15.75" x14ac:dyDescent="0.25">
      <c r="A30" s="10">
        <v>11</v>
      </c>
      <c r="B30" s="10">
        <v>20</v>
      </c>
      <c r="C30" s="9" t="s">
        <v>110</v>
      </c>
      <c r="D30" s="9" t="s">
        <v>149</v>
      </c>
      <c r="E30" s="9" t="s">
        <v>37</v>
      </c>
      <c r="F30" s="11">
        <v>0</v>
      </c>
      <c r="G30" s="9"/>
      <c r="H30" s="10">
        <v>3.5</v>
      </c>
      <c r="I30" s="10">
        <v>0</v>
      </c>
      <c r="J30" s="10">
        <v>22.5</v>
      </c>
      <c r="K30" s="43">
        <v>25.5</v>
      </c>
      <c r="L30" s="45">
        <f t="shared" si="0"/>
        <v>3.5</v>
      </c>
      <c r="M30" s="46"/>
      <c r="N30" s="47">
        <f t="shared" si="1"/>
        <v>3.5</v>
      </c>
    </row>
    <row r="31" spans="1:14" ht="15.75" x14ac:dyDescent="0.25">
      <c r="A31" s="10">
        <v>12</v>
      </c>
      <c r="B31" s="10">
        <v>9</v>
      </c>
      <c r="C31" s="9" t="s">
        <v>9</v>
      </c>
      <c r="D31" s="9" t="s">
        <v>127</v>
      </c>
      <c r="E31" s="9" t="s">
        <v>37</v>
      </c>
      <c r="F31" s="11">
        <v>1027</v>
      </c>
      <c r="G31" s="9" t="s">
        <v>24</v>
      </c>
      <c r="H31" s="10">
        <v>3</v>
      </c>
      <c r="I31" s="10">
        <v>0</v>
      </c>
      <c r="J31" s="10">
        <v>23.5</v>
      </c>
      <c r="K31" s="43">
        <v>24</v>
      </c>
      <c r="L31" s="45">
        <f t="shared" si="0"/>
        <v>3</v>
      </c>
      <c r="M31" s="46"/>
      <c r="N31" s="47">
        <f t="shared" si="1"/>
        <v>3</v>
      </c>
    </row>
    <row r="32" spans="1:14" ht="15.75" x14ac:dyDescent="0.25">
      <c r="A32" s="10">
        <v>13</v>
      </c>
      <c r="B32" s="10">
        <v>16</v>
      </c>
      <c r="C32" s="9" t="s">
        <v>9</v>
      </c>
      <c r="D32" s="9" t="s">
        <v>126</v>
      </c>
      <c r="E32" s="9" t="s">
        <v>37</v>
      </c>
      <c r="F32" s="11">
        <v>0</v>
      </c>
      <c r="G32" s="9" t="s">
        <v>24</v>
      </c>
      <c r="H32" s="10">
        <v>3</v>
      </c>
      <c r="I32" s="10">
        <v>0</v>
      </c>
      <c r="J32" s="10">
        <v>23</v>
      </c>
      <c r="K32" s="43">
        <v>26</v>
      </c>
      <c r="L32" s="45">
        <f t="shared" si="0"/>
        <v>3</v>
      </c>
      <c r="M32" s="46"/>
      <c r="N32" s="47">
        <f t="shared" si="1"/>
        <v>3</v>
      </c>
    </row>
    <row r="33" spans="1:14" ht="15.75" x14ac:dyDescent="0.25">
      <c r="A33" s="10">
        <v>14</v>
      </c>
      <c r="B33" s="10">
        <v>1</v>
      </c>
      <c r="C33" s="9" t="s">
        <v>110</v>
      </c>
      <c r="D33" s="9" t="s">
        <v>102</v>
      </c>
      <c r="E33" s="9" t="s">
        <v>37</v>
      </c>
      <c r="F33" s="11">
        <v>1203</v>
      </c>
      <c r="G33" s="9" t="s">
        <v>21</v>
      </c>
      <c r="H33" s="10">
        <v>3</v>
      </c>
      <c r="I33" s="10">
        <v>0</v>
      </c>
      <c r="J33" s="10">
        <v>22</v>
      </c>
      <c r="K33" s="43">
        <v>22.5</v>
      </c>
      <c r="L33" s="45">
        <f t="shared" si="0"/>
        <v>3</v>
      </c>
      <c r="M33" s="46"/>
      <c r="N33" s="47">
        <f t="shared" si="1"/>
        <v>3</v>
      </c>
    </row>
    <row r="34" spans="1:14" ht="15.75" x14ac:dyDescent="0.25">
      <c r="A34" s="10">
        <v>15</v>
      </c>
      <c r="B34" s="10">
        <v>10</v>
      </c>
      <c r="C34" s="9" t="s">
        <v>9</v>
      </c>
      <c r="D34" s="9" t="s">
        <v>43</v>
      </c>
      <c r="E34" s="9" t="s">
        <v>37</v>
      </c>
      <c r="F34" s="11">
        <v>1010</v>
      </c>
      <c r="G34" s="9" t="s">
        <v>24</v>
      </c>
      <c r="H34" s="10">
        <v>3</v>
      </c>
      <c r="I34" s="10">
        <v>0</v>
      </c>
      <c r="J34" s="10">
        <v>17</v>
      </c>
      <c r="K34" s="43">
        <v>17.5</v>
      </c>
      <c r="L34" s="45">
        <f t="shared" si="0"/>
        <v>3</v>
      </c>
      <c r="M34" s="46"/>
      <c r="N34" s="47">
        <f t="shared" si="1"/>
        <v>3</v>
      </c>
    </row>
    <row r="35" spans="1:14" ht="15.75" x14ac:dyDescent="0.25">
      <c r="A35" s="10">
        <v>16</v>
      </c>
      <c r="B35" s="10">
        <v>11</v>
      </c>
      <c r="C35" s="9" t="s">
        <v>9</v>
      </c>
      <c r="D35" s="9" t="s">
        <v>147</v>
      </c>
      <c r="E35" s="9" t="s">
        <v>37</v>
      </c>
      <c r="F35" s="11">
        <v>1008</v>
      </c>
      <c r="G35" s="9" t="s">
        <v>11</v>
      </c>
      <c r="H35" s="10">
        <v>3</v>
      </c>
      <c r="I35" s="10">
        <v>0</v>
      </c>
      <c r="J35" s="10">
        <v>17</v>
      </c>
      <c r="K35" s="43">
        <v>17.5</v>
      </c>
      <c r="L35" s="45">
        <f t="shared" si="0"/>
        <v>3</v>
      </c>
      <c r="M35" s="46"/>
      <c r="N35" s="47">
        <f t="shared" si="1"/>
        <v>3</v>
      </c>
    </row>
    <row r="36" spans="1:14" ht="15.75" x14ac:dyDescent="0.25">
      <c r="A36" s="10">
        <v>17</v>
      </c>
      <c r="B36" s="10">
        <v>15</v>
      </c>
      <c r="C36" s="9" t="s">
        <v>9</v>
      </c>
      <c r="D36" s="9" t="s">
        <v>195</v>
      </c>
      <c r="E36" s="9" t="s">
        <v>37</v>
      </c>
      <c r="F36" s="11">
        <v>0</v>
      </c>
      <c r="G36" s="9"/>
      <c r="H36" s="10">
        <v>2.5</v>
      </c>
      <c r="I36" s="10">
        <v>1</v>
      </c>
      <c r="J36" s="10">
        <v>20.5</v>
      </c>
      <c r="K36" s="43">
        <v>21</v>
      </c>
      <c r="L36" s="45">
        <f t="shared" si="0"/>
        <v>2.5</v>
      </c>
      <c r="M36" s="46"/>
      <c r="N36" s="47">
        <f t="shared" si="1"/>
        <v>2.5</v>
      </c>
    </row>
    <row r="37" spans="1:14" ht="15.75" x14ac:dyDescent="0.25">
      <c r="A37" s="10">
        <v>18</v>
      </c>
      <c r="B37" s="10">
        <v>14</v>
      </c>
      <c r="C37" s="9" t="s">
        <v>9</v>
      </c>
      <c r="D37" s="9" t="s">
        <v>134</v>
      </c>
      <c r="E37" s="9" t="s">
        <v>37</v>
      </c>
      <c r="F37" s="11">
        <v>0</v>
      </c>
      <c r="G37" s="9"/>
      <c r="H37" s="10">
        <v>2.5</v>
      </c>
      <c r="I37" s="10">
        <v>0</v>
      </c>
      <c r="J37" s="10">
        <v>18</v>
      </c>
      <c r="K37" s="43">
        <v>18.5</v>
      </c>
      <c r="L37" s="45">
        <f t="shared" si="0"/>
        <v>2.5</v>
      </c>
      <c r="M37" s="46"/>
      <c r="N37" s="47">
        <f t="shared" si="1"/>
        <v>2.5</v>
      </c>
    </row>
    <row r="38" spans="1:14" ht="15.75" x14ac:dyDescent="0.25">
      <c r="A38" s="10">
        <v>19</v>
      </c>
      <c r="B38" s="10">
        <v>17</v>
      </c>
      <c r="C38" s="9" t="s">
        <v>9</v>
      </c>
      <c r="D38" s="9" t="s">
        <v>196</v>
      </c>
      <c r="E38" s="9" t="s">
        <v>37</v>
      </c>
      <c r="F38" s="11">
        <v>0</v>
      </c>
      <c r="G38" s="9"/>
      <c r="H38" s="10">
        <v>0.5</v>
      </c>
      <c r="I38" s="10">
        <v>0.5</v>
      </c>
      <c r="J38" s="10">
        <v>19.5</v>
      </c>
      <c r="K38" s="43">
        <v>20</v>
      </c>
      <c r="L38" s="45">
        <f t="shared" si="0"/>
        <v>0.5</v>
      </c>
      <c r="M38" s="46"/>
      <c r="N38" s="47">
        <f t="shared" si="1"/>
        <v>0.5</v>
      </c>
    </row>
    <row r="39" spans="1:14" ht="15.75" x14ac:dyDescent="0.25">
      <c r="A39" s="10">
        <v>20</v>
      </c>
      <c r="B39" s="10">
        <v>19</v>
      </c>
      <c r="C39" s="9" t="s">
        <v>110</v>
      </c>
      <c r="D39" s="9" t="s">
        <v>148</v>
      </c>
      <c r="E39" s="9" t="s">
        <v>37</v>
      </c>
      <c r="F39" s="11">
        <v>0</v>
      </c>
      <c r="G39" s="9" t="s">
        <v>24</v>
      </c>
      <c r="H39" s="10">
        <v>0.5</v>
      </c>
      <c r="I39" s="10">
        <v>0.5</v>
      </c>
      <c r="J39" s="10">
        <v>18</v>
      </c>
      <c r="K39" s="43">
        <v>18.5</v>
      </c>
      <c r="L39" s="45">
        <f t="shared" si="0"/>
        <v>0.5</v>
      </c>
      <c r="M39" s="46"/>
      <c r="N39" s="47">
        <f t="shared" si="1"/>
        <v>0.5</v>
      </c>
    </row>
    <row r="40" spans="1:14" ht="15.75" x14ac:dyDescent="0.25">
      <c r="L40" s="2"/>
      <c r="N40" s="3"/>
    </row>
    <row r="41" spans="1:14" ht="15.75" x14ac:dyDescent="0.25">
      <c r="A41" s="5" t="s">
        <v>12</v>
      </c>
      <c r="L41" s="2"/>
      <c r="N41" s="3"/>
    </row>
    <row r="42" spans="1:14" x14ac:dyDescent="0.25">
      <c r="A42" s="8" t="s">
        <v>119</v>
      </c>
    </row>
    <row r="43" spans="1:14" x14ac:dyDescent="0.25">
      <c r="A43" s="8" t="s">
        <v>120</v>
      </c>
    </row>
    <row r="44" spans="1:14" x14ac:dyDescent="0.25">
      <c r="A44" s="8" t="s">
        <v>121</v>
      </c>
    </row>
    <row r="46" spans="1:14" x14ac:dyDescent="0.25">
      <c r="A46" s="7" t="s">
        <v>197</v>
      </c>
    </row>
    <row r="47" spans="1:14" x14ac:dyDescent="0.25">
      <c r="A47" s="6" t="s">
        <v>13</v>
      </c>
    </row>
  </sheetData>
  <hyperlinks>
    <hyperlink ref="A46:K46" r:id="rId1" display="Všechny detaily tohoto turnaje naleznete pod  https://chess-results.com/tnr1260391.aspx?lan=5" xr:uid="{00000000-0004-0000-0000-000000000000}"/>
    <hyperlink ref="A47:K47" r:id="rId2" display="Chess-Tournament-Results-Server: Chess-Results" xr:uid="{00000000-0004-0000-0000-000001000000}"/>
    <hyperlink ref="A1:K1" r:id="rId3" display="Z turnajové databáze Chess-results https://chess-results.com" xr:uid="{00000000-0004-0000-0000-000002000000}"/>
  </hyperlink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5F381-9772-4F92-96D6-26C8AD48D2DF}">
  <dimension ref="A1:M20"/>
  <sheetViews>
    <sheetView workbookViewId="0">
      <selection activeCell="C13" sqref="C13"/>
    </sheetView>
  </sheetViews>
  <sheetFormatPr defaultRowHeight="15" x14ac:dyDescent="0.25"/>
  <cols>
    <col min="3" max="3" width="18.28515625" bestFit="1" customWidth="1"/>
    <col min="4" max="4" width="5.5703125" customWidth="1"/>
    <col min="6" max="6" width="5" bestFit="1" customWidth="1"/>
    <col min="7" max="7" width="23.85546875" bestFit="1" customWidth="1"/>
    <col min="11" max="11" width="13.85546875" bestFit="1" customWidth="1"/>
    <col min="12" max="12" width="16.7109375" bestFit="1" customWidth="1"/>
    <col min="13" max="13" width="12.140625" bestFit="1" customWidth="1"/>
  </cols>
  <sheetData>
    <row r="1" spans="1:13" x14ac:dyDescent="0.25">
      <c r="A1" s="6" t="s">
        <v>157</v>
      </c>
    </row>
    <row r="2" spans="1:13" x14ac:dyDescent="0.25">
      <c r="A2" s="5" t="s">
        <v>198</v>
      </c>
    </row>
    <row r="3" spans="1:13" x14ac:dyDescent="0.25">
      <c r="A3" s="32" t="s">
        <v>199</v>
      </c>
    </row>
    <row r="4" spans="1:13" x14ac:dyDescent="0.25">
      <c r="A4" s="5" t="s">
        <v>17</v>
      </c>
    </row>
    <row r="5" spans="1:13" ht="15.75" x14ac:dyDescent="0.25">
      <c r="A5" s="13" t="s">
        <v>0</v>
      </c>
      <c r="B5" s="13" t="s">
        <v>1</v>
      </c>
      <c r="C5" s="12" t="s">
        <v>2</v>
      </c>
      <c r="D5" s="12" t="s">
        <v>3</v>
      </c>
      <c r="E5" s="12" t="s">
        <v>35</v>
      </c>
      <c r="F5" s="14" t="s">
        <v>36</v>
      </c>
      <c r="G5" s="12" t="s">
        <v>5</v>
      </c>
      <c r="H5" s="13" t="s">
        <v>6</v>
      </c>
      <c r="I5" s="13" t="s">
        <v>7</v>
      </c>
      <c r="J5" s="42" t="s">
        <v>8</v>
      </c>
      <c r="K5" s="44" t="s">
        <v>16</v>
      </c>
      <c r="L5" s="44" t="s">
        <v>14</v>
      </c>
      <c r="M5" s="44" t="s">
        <v>15</v>
      </c>
    </row>
    <row r="6" spans="1:13" ht="15.75" x14ac:dyDescent="0.25">
      <c r="A6" s="10">
        <v>1</v>
      </c>
      <c r="B6" s="10">
        <v>1</v>
      </c>
      <c r="C6" s="9" t="s">
        <v>169</v>
      </c>
      <c r="D6" s="9" t="s">
        <v>18</v>
      </c>
      <c r="E6" s="9" t="s">
        <v>37</v>
      </c>
      <c r="F6" s="11">
        <v>1343</v>
      </c>
      <c r="G6" s="9" t="s">
        <v>21</v>
      </c>
      <c r="H6" s="10">
        <v>6</v>
      </c>
      <c r="I6" s="10">
        <v>17</v>
      </c>
      <c r="J6" s="43">
        <v>0</v>
      </c>
      <c r="K6" s="45">
        <f>H6</f>
        <v>6</v>
      </c>
      <c r="L6" s="46">
        <v>20</v>
      </c>
      <c r="M6" s="47">
        <f>K6+L6</f>
        <v>26</v>
      </c>
    </row>
    <row r="7" spans="1:13" ht="15.75" x14ac:dyDescent="0.25">
      <c r="A7" s="10">
        <v>2</v>
      </c>
      <c r="B7" s="10">
        <v>8</v>
      </c>
      <c r="C7" s="9" t="s">
        <v>48</v>
      </c>
      <c r="D7" s="9" t="s">
        <v>27</v>
      </c>
      <c r="E7" s="9" t="s">
        <v>37</v>
      </c>
      <c r="F7" s="11">
        <v>1548</v>
      </c>
      <c r="G7" s="9" t="s">
        <v>24</v>
      </c>
      <c r="H7" s="10">
        <v>5.5</v>
      </c>
      <c r="I7" s="10">
        <v>15.75</v>
      </c>
      <c r="J7" s="43">
        <v>0</v>
      </c>
      <c r="K7" s="45">
        <f t="shared" ref="K7:K13" si="0">H7</f>
        <v>5.5</v>
      </c>
      <c r="L7" s="46">
        <v>15</v>
      </c>
      <c r="M7" s="47">
        <f t="shared" ref="M7:M13" si="1">K7+L7</f>
        <v>20.5</v>
      </c>
    </row>
    <row r="8" spans="1:13" ht="15.75" x14ac:dyDescent="0.25">
      <c r="A8" s="10">
        <v>3</v>
      </c>
      <c r="B8" s="10">
        <v>5</v>
      </c>
      <c r="C8" s="9" t="s">
        <v>50</v>
      </c>
      <c r="D8" s="9" t="s">
        <v>18</v>
      </c>
      <c r="E8" s="9" t="s">
        <v>37</v>
      </c>
      <c r="F8" s="11">
        <v>1620</v>
      </c>
      <c r="G8" s="9" t="s">
        <v>38</v>
      </c>
      <c r="H8" s="10">
        <v>5.5</v>
      </c>
      <c r="I8" s="10">
        <v>14</v>
      </c>
      <c r="J8" s="43">
        <v>0</v>
      </c>
      <c r="K8" s="45">
        <f t="shared" si="0"/>
        <v>5.5</v>
      </c>
      <c r="L8" s="46">
        <v>12</v>
      </c>
      <c r="M8" s="47">
        <f t="shared" si="1"/>
        <v>17.5</v>
      </c>
    </row>
    <row r="9" spans="1:13" ht="15.75" x14ac:dyDescent="0.25">
      <c r="A9" s="10">
        <v>4</v>
      </c>
      <c r="B9" s="10">
        <v>7</v>
      </c>
      <c r="C9" s="9" t="s">
        <v>56</v>
      </c>
      <c r="D9" s="9" t="s">
        <v>27</v>
      </c>
      <c r="E9" s="9" t="s">
        <v>37</v>
      </c>
      <c r="F9" s="11">
        <v>1506</v>
      </c>
      <c r="G9" s="9" t="s">
        <v>22</v>
      </c>
      <c r="H9" s="10">
        <v>4.5</v>
      </c>
      <c r="I9" s="10">
        <v>9.5</v>
      </c>
      <c r="J9" s="43">
        <v>0</v>
      </c>
      <c r="K9" s="45">
        <f t="shared" si="0"/>
        <v>4.5</v>
      </c>
      <c r="L9" s="46">
        <v>10</v>
      </c>
      <c r="M9" s="47">
        <f t="shared" si="1"/>
        <v>14.5</v>
      </c>
    </row>
    <row r="10" spans="1:13" ht="15.75" x14ac:dyDescent="0.25">
      <c r="A10" s="10">
        <v>5</v>
      </c>
      <c r="B10" s="10">
        <v>4</v>
      </c>
      <c r="C10" s="9" t="s">
        <v>152</v>
      </c>
      <c r="D10" s="9" t="s">
        <v>27</v>
      </c>
      <c r="E10" s="9" t="s">
        <v>37</v>
      </c>
      <c r="F10" s="11">
        <v>1466</v>
      </c>
      <c r="G10" s="9" t="s">
        <v>10</v>
      </c>
      <c r="H10" s="10">
        <v>2</v>
      </c>
      <c r="I10" s="10">
        <v>3</v>
      </c>
      <c r="J10" s="43">
        <v>0</v>
      </c>
      <c r="K10" s="45">
        <f t="shared" si="0"/>
        <v>2</v>
      </c>
      <c r="L10" s="46">
        <v>8</v>
      </c>
      <c r="M10" s="47">
        <f t="shared" si="1"/>
        <v>10</v>
      </c>
    </row>
    <row r="11" spans="1:13" ht="15.75" x14ac:dyDescent="0.25">
      <c r="A11" s="10">
        <v>6</v>
      </c>
      <c r="B11" s="10">
        <v>2</v>
      </c>
      <c r="C11" s="9" t="s">
        <v>76</v>
      </c>
      <c r="D11" s="9" t="s">
        <v>19</v>
      </c>
      <c r="E11" s="9" t="s">
        <v>37</v>
      </c>
      <c r="F11" s="11">
        <v>1713</v>
      </c>
      <c r="G11" s="9" t="s">
        <v>21</v>
      </c>
      <c r="H11" s="10">
        <v>1.5</v>
      </c>
      <c r="I11" s="10">
        <v>4.25</v>
      </c>
      <c r="J11" s="43">
        <v>0</v>
      </c>
      <c r="K11" s="45">
        <f t="shared" si="0"/>
        <v>1.5</v>
      </c>
      <c r="L11" s="46">
        <v>6</v>
      </c>
      <c r="M11" s="47">
        <f t="shared" si="1"/>
        <v>7.5</v>
      </c>
    </row>
    <row r="12" spans="1:13" ht="15.75" x14ac:dyDescent="0.25">
      <c r="A12" s="10">
        <v>7</v>
      </c>
      <c r="B12" s="10">
        <v>6</v>
      </c>
      <c r="C12" s="9" t="s">
        <v>58</v>
      </c>
      <c r="D12" s="9" t="s">
        <v>27</v>
      </c>
      <c r="E12" s="9" t="s">
        <v>37</v>
      </c>
      <c r="F12" s="11">
        <v>1364</v>
      </c>
      <c r="G12" s="9" t="s">
        <v>24</v>
      </c>
      <c r="H12" s="10">
        <v>1.5</v>
      </c>
      <c r="I12" s="10">
        <v>2.75</v>
      </c>
      <c r="J12" s="43">
        <v>0</v>
      </c>
      <c r="K12" s="45">
        <f t="shared" si="0"/>
        <v>1.5</v>
      </c>
      <c r="L12" s="46">
        <v>4</v>
      </c>
      <c r="M12" s="47">
        <f t="shared" si="1"/>
        <v>5.5</v>
      </c>
    </row>
    <row r="13" spans="1:13" ht="15.75" x14ac:dyDescent="0.25">
      <c r="A13" s="10">
        <v>8</v>
      </c>
      <c r="B13" s="10">
        <v>3</v>
      </c>
      <c r="C13" s="9" t="s">
        <v>85</v>
      </c>
      <c r="D13" s="9" t="s">
        <v>252</v>
      </c>
      <c r="E13" s="9" t="s">
        <v>37</v>
      </c>
      <c r="F13" s="11">
        <v>1362</v>
      </c>
      <c r="G13" s="9" t="s">
        <v>38</v>
      </c>
      <c r="H13" s="10">
        <v>1.5</v>
      </c>
      <c r="I13" s="10">
        <v>2.25</v>
      </c>
      <c r="J13" s="43">
        <v>0</v>
      </c>
      <c r="K13" s="45">
        <f t="shared" si="0"/>
        <v>1.5</v>
      </c>
      <c r="L13" s="46">
        <v>3</v>
      </c>
      <c r="M13" s="47">
        <f t="shared" si="1"/>
        <v>4.5</v>
      </c>
    </row>
    <row r="14" spans="1:13" ht="15.75" x14ac:dyDescent="0.25">
      <c r="K14" s="2"/>
      <c r="M14" s="3"/>
    </row>
    <row r="15" spans="1:13" ht="15.75" x14ac:dyDescent="0.25">
      <c r="A15" s="5" t="s">
        <v>12</v>
      </c>
      <c r="K15" s="2"/>
      <c r="M15" s="3"/>
    </row>
    <row r="16" spans="1:13" ht="15.75" x14ac:dyDescent="0.25">
      <c r="A16" s="8" t="s">
        <v>143</v>
      </c>
      <c r="K16" s="2"/>
      <c r="M16" s="3"/>
    </row>
    <row r="17" spans="1:13" ht="15.75" x14ac:dyDescent="0.25">
      <c r="A17" s="8" t="s">
        <v>144</v>
      </c>
      <c r="K17" s="2"/>
      <c r="M17" s="3"/>
    </row>
    <row r="19" spans="1:13" x14ac:dyDescent="0.25">
      <c r="A19" s="7" t="s">
        <v>200</v>
      </c>
    </row>
    <row r="20" spans="1:13" x14ac:dyDescent="0.25">
      <c r="A20" s="6" t="s">
        <v>13</v>
      </c>
    </row>
  </sheetData>
  <hyperlinks>
    <hyperlink ref="A19:J19" r:id="rId1" display="Všechny detaily tohoto turnaje naleznete pod  https://chess-results.com/tnr1264170.aspx?lan=5" xr:uid="{00000000-0004-0000-0000-000000000000}"/>
    <hyperlink ref="A20:J20" r:id="rId2" display="Chess-Tournament-Results-Server: Chess-Results" xr:uid="{00000000-0004-0000-0000-000001000000}"/>
    <hyperlink ref="A1:J1" r:id="rId3" display="Z turnajové databáze Chess-results https://chess-results.com" xr:uid="{00000000-0004-0000-0000-000002000000}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06A32-9B5F-4C9A-8044-7877582C6BC7}">
  <dimension ref="A1:N24"/>
  <sheetViews>
    <sheetView workbookViewId="0">
      <selection activeCell="C16" sqref="C16"/>
    </sheetView>
  </sheetViews>
  <sheetFormatPr defaultRowHeight="15" x14ac:dyDescent="0.25"/>
  <cols>
    <col min="3" max="3" width="17.85546875" bestFit="1" customWidth="1"/>
    <col min="7" max="7" width="19.5703125" bestFit="1" customWidth="1"/>
    <col min="12" max="12" width="23" bestFit="1" customWidth="1"/>
    <col min="13" max="13" width="16.7109375" bestFit="1" customWidth="1"/>
    <col min="14" max="14" width="12.140625" bestFit="1" customWidth="1"/>
  </cols>
  <sheetData>
    <row r="1" spans="1:14" x14ac:dyDescent="0.25">
      <c r="A1" s="6" t="s">
        <v>157</v>
      </c>
    </row>
    <row r="2" spans="1:14" x14ac:dyDescent="0.25">
      <c r="A2" s="5" t="s">
        <v>201</v>
      </c>
    </row>
    <row r="3" spans="1:14" x14ac:dyDescent="0.25">
      <c r="A3" s="32" t="s">
        <v>202</v>
      </c>
    </row>
    <row r="4" spans="1:14" x14ac:dyDescent="0.25">
      <c r="A4" s="5" t="s">
        <v>17</v>
      </c>
    </row>
    <row r="5" spans="1:14" ht="15.75" x14ac:dyDescent="0.25">
      <c r="A5" s="13" t="s">
        <v>0</v>
      </c>
      <c r="B5" s="13" t="s">
        <v>1</v>
      </c>
      <c r="C5" s="12" t="s">
        <v>2</v>
      </c>
      <c r="D5" s="12" t="s">
        <v>3</v>
      </c>
      <c r="E5" s="12" t="s">
        <v>35</v>
      </c>
      <c r="F5" s="14" t="s">
        <v>36</v>
      </c>
      <c r="G5" s="12" t="s">
        <v>5</v>
      </c>
      <c r="H5" s="13" t="s">
        <v>6</v>
      </c>
      <c r="I5" s="13" t="s">
        <v>7</v>
      </c>
      <c r="J5" s="13" t="s">
        <v>8</v>
      </c>
      <c r="K5" s="42" t="s">
        <v>20</v>
      </c>
      <c r="L5" s="44" t="s">
        <v>16</v>
      </c>
      <c r="M5" s="44" t="s">
        <v>14</v>
      </c>
      <c r="N5" s="44" t="s">
        <v>15</v>
      </c>
    </row>
    <row r="6" spans="1:14" ht="15.75" x14ac:dyDescent="0.25">
      <c r="A6" s="10">
        <v>1</v>
      </c>
      <c r="B6" s="10">
        <v>3</v>
      </c>
      <c r="C6" s="9" t="s">
        <v>52</v>
      </c>
      <c r="D6" s="9" t="s">
        <v>27</v>
      </c>
      <c r="E6" s="9" t="s">
        <v>37</v>
      </c>
      <c r="F6" s="11">
        <v>1374</v>
      </c>
      <c r="G6" s="9" t="s">
        <v>24</v>
      </c>
      <c r="H6" s="10">
        <v>6.5</v>
      </c>
      <c r="I6" s="10">
        <v>0</v>
      </c>
      <c r="J6" s="10">
        <v>24</v>
      </c>
      <c r="K6" s="43">
        <v>26</v>
      </c>
      <c r="L6" s="45">
        <f>H6</f>
        <v>6.5</v>
      </c>
      <c r="M6" s="46">
        <v>20</v>
      </c>
      <c r="N6" s="47">
        <f>L6+M6</f>
        <v>26.5</v>
      </c>
    </row>
    <row r="7" spans="1:14" ht="15.75" x14ac:dyDescent="0.25">
      <c r="A7" s="10">
        <v>2</v>
      </c>
      <c r="B7" s="10">
        <v>11</v>
      </c>
      <c r="C7" s="9" t="s">
        <v>203</v>
      </c>
      <c r="D7" s="9" t="s">
        <v>27</v>
      </c>
      <c r="E7" s="9" t="s">
        <v>204</v>
      </c>
      <c r="F7" s="11">
        <v>0</v>
      </c>
      <c r="G7" s="9" t="s">
        <v>92</v>
      </c>
      <c r="H7" s="10">
        <v>5</v>
      </c>
      <c r="I7" s="10">
        <v>0</v>
      </c>
      <c r="J7" s="10">
        <v>27</v>
      </c>
      <c r="K7" s="43">
        <v>30</v>
      </c>
      <c r="L7" s="45">
        <f t="shared" ref="L7:L16" si="0">H7</f>
        <v>5</v>
      </c>
      <c r="M7" s="46">
        <v>15</v>
      </c>
      <c r="N7" s="47">
        <f t="shared" ref="N7:N16" si="1">L7+M7</f>
        <v>20</v>
      </c>
    </row>
    <row r="8" spans="1:14" ht="15.75" x14ac:dyDescent="0.25">
      <c r="A8" s="10">
        <v>3</v>
      </c>
      <c r="B8" s="10">
        <v>2</v>
      </c>
      <c r="C8" s="9" t="s">
        <v>67</v>
      </c>
      <c r="D8" s="9" t="s">
        <v>26</v>
      </c>
      <c r="E8" s="9" t="s">
        <v>37</v>
      </c>
      <c r="F8" s="11">
        <v>1415</v>
      </c>
      <c r="G8" s="9" t="s">
        <v>23</v>
      </c>
      <c r="H8" s="10">
        <v>4.5</v>
      </c>
      <c r="I8" s="10">
        <v>0</v>
      </c>
      <c r="J8" s="10">
        <v>27</v>
      </c>
      <c r="K8" s="43">
        <v>29</v>
      </c>
      <c r="L8" s="45">
        <f t="shared" si="0"/>
        <v>4.5</v>
      </c>
      <c r="M8" s="46">
        <v>12</v>
      </c>
      <c r="N8" s="47">
        <f t="shared" si="1"/>
        <v>16.5</v>
      </c>
    </row>
    <row r="9" spans="1:14" ht="15.75" x14ac:dyDescent="0.25">
      <c r="A9" s="10">
        <v>4</v>
      </c>
      <c r="B9" s="10">
        <v>1</v>
      </c>
      <c r="C9" s="9" t="s">
        <v>205</v>
      </c>
      <c r="D9" s="9" t="s">
        <v>27</v>
      </c>
      <c r="E9" s="9" t="s">
        <v>204</v>
      </c>
      <c r="F9" s="11">
        <v>1611</v>
      </c>
      <c r="G9" s="9" t="s">
        <v>92</v>
      </c>
      <c r="H9" s="10">
        <v>4</v>
      </c>
      <c r="I9" s="10">
        <v>0</v>
      </c>
      <c r="J9" s="10">
        <v>26.5</v>
      </c>
      <c r="K9" s="43">
        <v>28.5</v>
      </c>
      <c r="L9" s="45">
        <f t="shared" si="0"/>
        <v>4</v>
      </c>
      <c r="M9" s="46">
        <v>10</v>
      </c>
      <c r="N9" s="47">
        <f t="shared" si="1"/>
        <v>14</v>
      </c>
    </row>
    <row r="10" spans="1:14" ht="15.75" x14ac:dyDescent="0.25">
      <c r="A10" s="10">
        <v>5</v>
      </c>
      <c r="B10" s="10">
        <v>6</v>
      </c>
      <c r="C10" s="9" t="s">
        <v>47</v>
      </c>
      <c r="D10" s="9" t="s">
        <v>27</v>
      </c>
      <c r="E10" s="9" t="s">
        <v>37</v>
      </c>
      <c r="F10" s="11">
        <v>1152</v>
      </c>
      <c r="G10" s="9" t="s">
        <v>23</v>
      </c>
      <c r="H10" s="10">
        <v>4</v>
      </c>
      <c r="I10" s="10">
        <v>0</v>
      </c>
      <c r="J10" s="10">
        <v>24.5</v>
      </c>
      <c r="K10" s="43">
        <v>27</v>
      </c>
      <c r="L10" s="45">
        <f t="shared" si="0"/>
        <v>4</v>
      </c>
      <c r="M10" s="46">
        <v>8</v>
      </c>
      <c r="N10" s="47">
        <f t="shared" si="1"/>
        <v>12</v>
      </c>
    </row>
    <row r="11" spans="1:14" ht="15.75" x14ac:dyDescent="0.25">
      <c r="A11" s="10">
        <v>6</v>
      </c>
      <c r="B11" s="10">
        <v>5</v>
      </c>
      <c r="C11" s="9" t="s">
        <v>57</v>
      </c>
      <c r="D11" s="9" t="s">
        <v>27</v>
      </c>
      <c r="E11" s="9" t="s">
        <v>37</v>
      </c>
      <c r="F11" s="11">
        <v>1195</v>
      </c>
      <c r="G11" s="9" t="s">
        <v>10</v>
      </c>
      <c r="H11" s="10">
        <v>4</v>
      </c>
      <c r="I11" s="10">
        <v>0</v>
      </c>
      <c r="J11" s="10">
        <v>22.5</v>
      </c>
      <c r="K11" s="43">
        <v>24.5</v>
      </c>
      <c r="L11" s="45">
        <f t="shared" si="0"/>
        <v>4</v>
      </c>
      <c r="M11" s="46">
        <v>6</v>
      </c>
      <c r="N11" s="47">
        <f t="shared" si="1"/>
        <v>10</v>
      </c>
    </row>
    <row r="12" spans="1:14" ht="15.75" x14ac:dyDescent="0.25">
      <c r="A12" s="10">
        <v>7</v>
      </c>
      <c r="B12" s="10">
        <v>7</v>
      </c>
      <c r="C12" s="9" t="s">
        <v>68</v>
      </c>
      <c r="D12" s="9" t="s">
        <v>26</v>
      </c>
      <c r="E12" s="9" t="s">
        <v>37</v>
      </c>
      <c r="F12" s="11">
        <v>1151</v>
      </c>
      <c r="G12" s="9" t="s">
        <v>23</v>
      </c>
      <c r="H12" s="10">
        <v>3.5</v>
      </c>
      <c r="I12" s="10">
        <v>0</v>
      </c>
      <c r="J12" s="10">
        <v>25</v>
      </c>
      <c r="K12" s="43">
        <v>27.5</v>
      </c>
      <c r="L12" s="45">
        <f t="shared" si="0"/>
        <v>3.5</v>
      </c>
      <c r="M12" s="46">
        <v>4</v>
      </c>
      <c r="N12" s="47">
        <f t="shared" si="1"/>
        <v>7.5</v>
      </c>
    </row>
    <row r="13" spans="1:14" ht="15.75" x14ac:dyDescent="0.25">
      <c r="A13" s="10">
        <v>8</v>
      </c>
      <c r="B13" s="10">
        <v>4</v>
      </c>
      <c r="C13" s="9" t="s">
        <v>73</v>
      </c>
      <c r="D13" s="9" t="s">
        <v>27</v>
      </c>
      <c r="E13" s="9" t="s">
        <v>37</v>
      </c>
      <c r="F13" s="11">
        <v>1336</v>
      </c>
      <c r="G13" s="9" t="s">
        <v>23</v>
      </c>
      <c r="H13" s="10">
        <v>3</v>
      </c>
      <c r="I13" s="10">
        <v>1</v>
      </c>
      <c r="J13" s="10">
        <v>25</v>
      </c>
      <c r="K13" s="43">
        <v>27</v>
      </c>
      <c r="L13" s="45">
        <f t="shared" si="0"/>
        <v>3</v>
      </c>
      <c r="M13" s="46">
        <v>3</v>
      </c>
      <c r="N13" s="47">
        <f t="shared" si="1"/>
        <v>6</v>
      </c>
    </row>
    <row r="14" spans="1:14" ht="15.75" x14ac:dyDescent="0.25">
      <c r="A14" s="10">
        <v>9</v>
      </c>
      <c r="B14" s="10">
        <v>9</v>
      </c>
      <c r="C14" s="9" t="s">
        <v>206</v>
      </c>
      <c r="D14" s="9" t="s">
        <v>27</v>
      </c>
      <c r="E14" s="9" t="s">
        <v>37</v>
      </c>
      <c r="F14" s="11">
        <v>1046</v>
      </c>
      <c r="G14" s="9" t="s">
        <v>23</v>
      </c>
      <c r="H14" s="10">
        <v>3</v>
      </c>
      <c r="I14" s="10">
        <v>0</v>
      </c>
      <c r="J14" s="10">
        <v>22.5</v>
      </c>
      <c r="K14" s="43">
        <v>25</v>
      </c>
      <c r="L14" s="45">
        <f t="shared" si="0"/>
        <v>3</v>
      </c>
      <c r="M14" s="46">
        <v>2</v>
      </c>
      <c r="N14" s="47">
        <f t="shared" si="1"/>
        <v>5</v>
      </c>
    </row>
    <row r="15" spans="1:14" ht="15.75" x14ac:dyDescent="0.25">
      <c r="A15" s="10">
        <v>10</v>
      </c>
      <c r="B15" s="10">
        <v>10</v>
      </c>
      <c r="C15" s="9" t="s">
        <v>138</v>
      </c>
      <c r="D15" s="9" t="s">
        <v>27</v>
      </c>
      <c r="E15" s="9" t="s">
        <v>37</v>
      </c>
      <c r="F15" s="11">
        <v>1041</v>
      </c>
      <c r="G15" s="9" t="s">
        <v>24</v>
      </c>
      <c r="H15" s="10">
        <v>2.5</v>
      </c>
      <c r="I15" s="10">
        <v>0</v>
      </c>
      <c r="J15" s="10">
        <v>21</v>
      </c>
      <c r="K15" s="43">
        <v>23</v>
      </c>
      <c r="L15" s="45">
        <f t="shared" si="0"/>
        <v>2.5</v>
      </c>
      <c r="M15" s="46">
        <v>1</v>
      </c>
      <c r="N15" s="47">
        <f t="shared" si="1"/>
        <v>3.5</v>
      </c>
    </row>
    <row r="16" spans="1:14" ht="15.75" x14ac:dyDescent="0.25">
      <c r="A16" s="10">
        <v>11</v>
      </c>
      <c r="B16" s="10">
        <v>8</v>
      </c>
      <c r="C16" s="9" t="s">
        <v>87</v>
      </c>
      <c r="D16" s="9" t="s">
        <v>27</v>
      </c>
      <c r="E16" s="9" t="s">
        <v>37</v>
      </c>
      <c r="F16" s="11">
        <v>1070</v>
      </c>
      <c r="G16" s="9" t="s">
        <v>24</v>
      </c>
      <c r="H16" s="10">
        <v>2</v>
      </c>
      <c r="I16" s="10">
        <v>0</v>
      </c>
      <c r="J16" s="10">
        <v>24.5</v>
      </c>
      <c r="K16" s="43">
        <v>26.5</v>
      </c>
      <c r="L16" s="45">
        <f t="shared" si="0"/>
        <v>2</v>
      </c>
      <c r="M16" s="46"/>
      <c r="N16" s="47">
        <f t="shared" si="1"/>
        <v>2</v>
      </c>
    </row>
    <row r="17" spans="1:14" ht="15.75" x14ac:dyDescent="0.25">
      <c r="L17" s="2"/>
      <c r="N17" s="3"/>
    </row>
    <row r="18" spans="1:14" x14ac:dyDescent="0.25">
      <c r="A18" s="5" t="s">
        <v>12</v>
      </c>
    </row>
    <row r="19" spans="1:14" x14ac:dyDescent="0.25">
      <c r="A19" s="8" t="s">
        <v>119</v>
      </c>
    </row>
    <row r="20" spans="1:14" x14ac:dyDescent="0.25">
      <c r="A20" s="8" t="s">
        <v>136</v>
      </c>
    </row>
    <row r="21" spans="1:14" x14ac:dyDescent="0.25">
      <c r="A21" s="8" t="s">
        <v>137</v>
      </c>
    </row>
    <row r="23" spans="1:14" x14ac:dyDescent="0.25">
      <c r="A23" s="7" t="s">
        <v>207</v>
      </c>
    </row>
    <row r="24" spans="1:14" x14ac:dyDescent="0.25">
      <c r="A24" s="6" t="s">
        <v>13</v>
      </c>
    </row>
  </sheetData>
  <hyperlinks>
    <hyperlink ref="A23:K23" r:id="rId1" display="Všechny detaily tohoto turnaje naleznete pod  https://chess-results.com/tnr1263259.aspx?lan=5" xr:uid="{00000000-0004-0000-0000-000000000000}"/>
    <hyperlink ref="A24:K24" r:id="rId2" display="Chess-Tournament-Results-Server: Chess-Results" xr:uid="{00000000-0004-0000-0000-000001000000}"/>
    <hyperlink ref="A1:K1" r:id="rId3" display="Z turnajové databáze Chess-results https://chess-results.com" xr:uid="{00000000-0004-0000-0000-000002000000}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499B-FF21-42E6-9AAD-40B7C269D3D6}">
  <dimension ref="A1:N36"/>
  <sheetViews>
    <sheetView workbookViewId="0">
      <selection activeCell="C28" sqref="C28"/>
    </sheetView>
  </sheetViews>
  <sheetFormatPr defaultRowHeight="15" x14ac:dyDescent="0.25"/>
  <cols>
    <col min="3" max="3" width="19.85546875" bestFit="1" customWidth="1"/>
    <col min="7" max="7" width="26" bestFit="1" customWidth="1"/>
    <col min="12" max="12" width="13.85546875" bestFit="1" customWidth="1"/>
    <col min="13" max="13" width="16.7109375" bestFit="1" customWidth="1"/>
    <col min="14" max="14" width="12.140625" bestFit="1" customWidth="1"/>
  </cols>
  <sheetData>
    <row r="1" spans="1:14" x14ac:dyDescent="0.25">
      <c r="A1" s="6" t="s">
        <v>157</v>
      </c>
    </row>
    <row r="2" spans="1:14" x14ac:dyDescent="0.25">
      <c r="A2" s="5" t="s">
        <v>208</v>
      </c>
    </row>
    <row r="3" spans="1:14" x14ac:dyDescent="0.25">
      <c r="A3" s="32" t="s">
        <v>209</v>
      </c>
    </row>
    <row r="4" spans="1:14" x14ac:dyDescent="0.25">
      <c r="A4" s="5" t="s">
        <v>17</v>
      </c>
    </row>
    <row r="5" spans="1:14" ht="15.75" x14ac:dyDescent="0.25">
      <c r="A5" s="13" t="s">
        <v>0</v>
      </c>
      <c r="B5" s="13" t="s">
        <v>1</v>
      </c>
      <c r="C5" s="12" t="s">
        <v>2</v>
      </c>
      <c r="D5" s="12" t="s">
        <v>3</v>
      </c>
      <c r="E5" s="12" t="s">
        <v>35</v>
      </c>
      <c r="F5" s="14" t="s">
        <v>36</v>
      </c>
      <c r="G5" s="12" t="s">
        <v>5</v>
      </c>
      <c r="H5" s="13" t="s">
        <v>6</v>
      </c>
      <c r="I5" s="13" t="s">
        <v>7</v>
      </c>
      <c r="J5" s="13" t="s">
        <v>8</v>
      </c>
      <c r="K5" s="13" t="s">
        <v>20</v>
      </c>
      <c r="L5" s="44" t="s">
        <v>16</v>
      </c>
      <c r="M5" s="44" t="s">
        <v>14</v>
      </c>
      <c r="N5" s="44" t="s">
        <v>15</v>
      </c>
    </row>
    <row r="6" spans="1:14" ht="15.75" x14ac:dyDescent="0.25">
      <c r="A6" s="10">
        <v>1</v>
      </c>
      <c r="B6" s="10">
        <v>7</v>
      </c>
      <c r="C6" s="9" t="s">
        <v>210</v>
      </c>
      <c r="D6" s="9" t="s">
        <v>18</v>
      </c>
      <c r="E6" s="9" t="s">
        <v>37</v>
      </c>
      <c r="F6" s="11">
        <v>1171</v>
      </c>
      <c r="G6" s="9" t="s">
        <v>23</v>
      </c>
      <c r="H6" s="10">
        <v>5</v>
      </c>
      <c r="I6" s="10">
        <v>0</v>
      </c>
      <c r="J6" s="10">
        <v>27</v>
      </c>
      <c r="K6" s="10">
        <v>30</v>
      </c>
      <c r="L6" s="45">
        <f>H6</f>
        <v>5</v>
      </c>
      <c r="M6" s="46">
        <v>20</v>
      </c>
      <c r="N6" s="47">
        <f>L6+M6</f>
        <v>25</v>
      </c>
    </row>
    <row r="7" spans="1:14" ht="15.75" x14ac:dyDescent="0.25">
      <c r="A7" s="10">
        <v>2</v>
      </c>
      <c r="B7" s="10">
        <v>10</v>
      </c>
      <c r="C7" s="9" t="s">
        <v>86</v>
      </c>
      <c r="D7" s="9" t="s">
        <v>19</v>
      </c>
      <c r="E7" s="9" t="s">
        <v>37</v>
      </c>
      <c r="F7" s="11">
        <v>1107</v>
      </c>
      <c r="G7" s="9" t="s">
        <v>24</v>
      </c>
      <c r="H7" s="10">
        <v>5</v>
      </c>
      <c r="I7" s="10">
        <v>0</v>
      </c>
      <c r="J7" s="10">
        <v>27</v>
      </c>
      <c r="K7" s="10">
        <v>28</v>
      </c>
      <c r="L7" s="45">
        <f t="shared" ref="L7:L16" si="0">H7</f>
        <v>5</v>
      </c>
      <c r="M7" s="46">
        <v>15</v>
      </c>
      <c r="N7" s="47">
        <f t="shared" ref="N7:N16" si="1">L7+M7</f>
        <v>20</v>
      </c>
    </row>
    <row r="8" spans="1:14" ht="15.75" x14ac:dyDescent="0.25">
      <c r="A8" s="10">
        <v>3</v>
      </c>
      <c r="B8" s="10">
        <v>2</v>
      </c>
      <c r="C8" s="9" t="s">
        <v>41</v>
      </c>
      <c r="D8" s="9" t="s">
        <v>18</v>
      </c>
      <c r="E8" s="9" t="s">
        <v>37</v>
      </c>
      <c r="F8" s="11">
        <v>1359</v>
      </c>
      <c r="G8" s="9" t="s">
        <v>24</v>
      </c>
      <c r="H8" s="10">
        <v>5</v>
      </c>
      <c r="I8" s="10">
        <v>0</v>
      </c>
      <c r="J8" s="10">
        <v>26</v>
      </c>
      <c r="K8" s="10">
        <v>28.5</v>
      </c>
      <c r="L8" s="45">
        <f t="shared" si="0"/>
        <v>5</v>
      </c>
      <c r="M8" s="46">
        <v>12</v>
      </c>
      <c r="N8" s="47">
        <f t="shared" si="1"/>
        <v>17</v>
      </c>
    </row>
    <row r="9" spans="1:14" ht="15.75" x14ac:dyDescent="0.25">
      <c r="A9" s="10">
        <v>4</v>
      </c>
      <c r="B9" s="10">
        <v>6</v>
      </c>
      <c r="C9" s="9" t="s">
        <v>55</v>
      </c>
      <c r="D9" s="9" t="s">
        <v>18</v>
      </c>
      <c r="E9" s="9" t="s">
        <v>37</v>
      </c>
      <c r="F9" s="11">
        <v>1180</v>
      </c>
      <c r="G9" s="9" t="s">
        <v>24</v>
      </c>
      <c r="H9" s="10">
        <v>5</v>
      </c>
      <c r="I9" s="10">
        <v>0</v>
      </c>
      <c r="J9" s="10">
        <v>25</v>
      </c>
      <c r="K9" s="10">
        <v>27.5</v>
      </c>
      <c r="L9" s="45">
        <f t="shared" si="0"/>
        <v>5</v>
      </c>
      <c r="M9" s="46">
        <v>10</v>
      </c>
      <c r="N9" s="47">
        <f t="shared" si="1"/>
        <v>15</v>
      </c>
    </row>
    <row r="10" spans="1:14" ht="15.75" x14ac:dyDescent="0.25">
      <c r="A10" s="10">
        <v>5</v>
      </c>
      <c r="B10" s="10">
        <v>4</v>
      </c>
      <c r="C10" s="9" t="s">
        <v>69</v>
      </c>
      <c r="D10" s="9" t="s">
        <v>18</v>
      </c>
      <c r="E10" s="9" t="s">
        <v>37</v>
      </c>
      <c r="F10" s="11">
        <v>1233</v>
      </c>
      <c r="G10" s="9" t="s">
        <v>24</v>
      </c>
      <c r="H10" s="10">
        <v>5</v>
      </c>
      <c r="I10" s="10">
        <v>0</v>
      </c>
      <c r="J10" s="10">
        <v>24.5</v>
      </c>
      <c r="K10" s="10">
        <v>27.5</v>
      </c>
      <c r="L10" s="45">
        <f t="shared" si="0"/>
        <v>5</v>
      </c>
      <c r="M10" s="46">
        <v>8</v>
      </c>
      <c r="N10" s="47">
        <f t="shared" si="1"/>
        <v>13</v>
      </c>
    </row>
    <row r="11" spans="1:14" ht="15.75" x14ac:dyDescent="0.25">
      <c r="A11" s="10">
        <v>6</v>
      </c>
      <c r="B11" s="10">
        <v>3</v>
      </c>
      <c r="C11" s="9" t="s">
        <v>40</v>
      </c>
      <c r="D11" s="9" t="s">
        <v>19</v>
      </c>
      <c r="E11" s="9" t="s">
        <v>37</v>
      </c>
      <c r="F11" s="11">
        <v>1262</v>
      </c>
      <c r="G11" s="9" t="s">
        <v>24</v>
      </c>
      <c r="H11" s="10">
        <v>4.5</v>
      </c>
      <c r="I11" s="10">
        <v>0</v>
      </c>
      <c r="J11" s="10">
        <v>23</v>
      </c>
      <c r="K11" s="10">
        <v>25</v>
      </c>
      <c r="L11" s="45">
        <f t="shared" si="0"/>
        <v>4.5</v>
      </c>
      <c r="M11" s="46">
        <v>6</v>
      </c>
      <c r="N11" s="47">
        <f t="shared" si="1"/>
        <v>10.5</v>
      </c>
    </row>
    <row r="12" spans="1:14" ht="15.75" x14ac:dyDescent="0.25">
      <c r="A12" s="10">
        <v>7</v>
      </c>
      <c r="B12" s="10">
        <v>23</v>
      </c>
      <c r="C12" s="9" t="s">
        <v>123</v>
      </c>
      <c r="D12" s="9" t="s">
        <v>18</v>
      </c>
      <c r="E12" s="9" t="s">
        <v>37</v>
      </c>
      <c r="F12" s="11">
        <v>0</v>
      </c>
      <c r="G12" s="9" t="s">
        <v>211</v>
      </c>
      <c r="H12" s="10">
        <v>4</v>
      </c>
      <c r="I12" s="10">
        <v>0</v>
      </c>
      <c r="J12" s="10">
        <v>26</v>
      </c>
      <c r="K12" s="10">
        <v>29</v>
      </c>
      <c r="L12" s="45">
        <f t="shared" si="0"/>
        <v>4</v>
      </c>
      <c r="M12" s="46">
        <v>4</v>
      </c>
      <c r="N12" s="47">
        <f t="shared" si="1"/>
        <v>8</v>
      </c>
    </row>
    <row r="13" spans="1:14" ht="15.75" x14ac:dyDescent="0.25">
      <c r="A13" s="10">
        <v>8</v>
      </c>
      <c r="B13" s="10">
        <v>19</v>
      </c>
      <c r="C13" s="9" t="s">
        <v>94</v>
      </c>
      <c r="D13" s="9" t="s">
        <v>18</v>
      </c>
      <c r="E13" s="9" t="s">
        <v>204</v>
      </c>
      <c r="F13" s="11">
        <v>0</v>
      </c>
      <c r="G13" s="9" t="s">
        <v>92</v>
      </c>
      <c r="H13" s="10">
        <v>4</v>
      </c>
      <c r="I13" s="10">
        <v>0</v>
      </c>
      <c r="J13" s="10">
        <v>25.5</v>
      </c>
      <c r="K13" s="10">
        <v>28.5</v>
      </c>
      <c r="L13" s="45">
        <f t="shared" si="0"/>
        <v>4</v>
      </c>
      <c r="M13" s="46">
        <v>3</v>
      </c>
      <c r="N13" s="47">
        <f t="shared" si="1"/>
        <v>7</v>
      </c>
    </row>
    <row r="14" spans="1:14" ht="15.75" x14ac:dyDescent="0.25">
      <c r="A14" s="10">
        <v>9</v>
      </c>
      <c r="B14" s="10">
        <v>8</v>
      </c>
      <c r="C14" s="9" t="s">
        <v>78</v>
      </c>
      <c r="D14" s="9" t="s">
        <v>19</v>
      </c>
      <c r="E14" s="9" t="s">
        <v>37</v>
      </c>
      <c r="F14" s="11">
        <v>1132</v>
      </c>
      <c r="G14" s="9" t="s">
        <v>24</v>
      </c>
      <c r="H14" s="10">
        <v>4</v>
      </c>
      <c r="I14" s="10">
        <v>0</v>
      </c>
      <c r="J14" s="10">
        <v>24</v>
      </c>
      <c r="K14" s="10">
        <v>27</v>
      </c>
      <c r="L14" s="45">
        <f t="shared" si="0"/>
        <v>4</v>
      </c>
      <c r="M14" s="46">
        <v>2</v>
      </c>
      <c r="N14" s="47">
        <f t="shared" si="1"/>
        <v>6</v>
      </c>
    </row>
    <row r="15" spans="1:14" ht="15.75" x14ac:dyDescent="0.25">
      <c r="A15" s="10">
        <v>10</v>
      </c>
      <c r="B15" s="10">
        <v>11</v>
      </c>
      <c r="C15" s="9" t="s">
        <v>212</v>
      </c>
      <c r="D15" s="9" t="s">
        <v>19</v>
      </c>
      <c r="E15" s="9" t="s">
        <v>37</v>
      </c>
      <c r="F15" s="11">
        <v>1097</v>
      </c>
      <c r="G15" s="9" t="s">
        <v>213</v>
      </c>
      <c r="H15" s="10">
        <v>4</v>
      </c>
      <c r="I15" s="10">
        <v>0</v>
      </c>
      <c r="J15" s="10">
        <v>23</v>
      </c>
      <c r="K15" s="10">
        <v>24</v>
      </c>
      <c r="L15" s="45">
        <f t="shared" si="0"/>
        <v>4</v>
      </c>
      <c r="M15" s="46">
        <v>1</v>
      </c>
      <c r="N15" s="47">
        <f t="shared" si="1"/>
        <v>5</v>
      </c>
    </row>
    <row r="16" spans="1:14" ht="15.75" x14ac:dyDescent="0.25">
      <c r="A16" s="10">
        <v>11</v>
      </c>
      <c r="B16" s="10">
        <v>16</v>
      </c>
      <c r="C16" s="9" t="s">
        <v>72</v>
      </c>
      <c r="D16" s="9" t="s">
        <v>18</v>
      </c>
      <c r="E16" s="9" t="s">
        <v>37</v>
      </c>
      <c r="F16" s="11">
        <v>1034</v>
      </c>
      <c r="G16" s="9" t="s">
        <v>111</v>
      </c>
      <c r="H16" s="10">
        <v>4</v>
      </c>
      <c r="I16" s="10">
        <v>0</v>
      </c>
      <c r="J16" s="10">
        <v>22.5</v>
      </c>
      <c r="K16" s="10">
        <v>24.5</v>
      </c>
      <c r="L16" s="45">
        <f t="shared" si="0"/>
        <v>4</v>
      </c>
      <c r="M16" s="46"/>
      <c r="N16" s="47">
        <f t="shared" si="1"/>
        <v>4</v>
      </c>
    </row>
    <row r="17" spans="1:14" ht="15.75" x14ac:dyDescent="0.25">
      <c r="A17" s="10">
        <v>12</v>
      </c>
      <c r="B17" s="10">
        <v>12</v>
      </c>
      <c r="C17" s="9" t="s">
        <v>59</v>
      </c>
      <c r="D17" s="9" t="s">
        <v>18</v>
      </c>
      <c r="E17" s="9" t="s">
        <v>37</v>
      </c>
      <c r="F17" s="11">
        <v>1083</v>
      </c>
      <c r="G17" s="9" t="s">
        <v>111</v>
      </c>
      <c r="H17" s="10">
        <v>4</v>
      </c>
      <c r="I17" s="10">
        <v>0</v>
      </c>
      <c r="J17" s="10">
        <v>22</v>
      </c>
      <c r="K17" s="10">
        <v>24</v>
      </c>
      <c r="L17" s="45">
        <f t="shared" ref="L17:L28" si="2">H17</f>
        <v>4</v>
      </c>
      <c r="M17" s="46"/>
      <c r="N17" s="47">
        <f t="shared" ref="N17:N28" si="3">L17+M17</f>
        <v>4</v>
      </c>
    </row>
    <row r="18" spans="1:14" ht="15.75" x14ac:dyDescent="0.25">
      <c r="A18" s="10">
        <v>13</v>
      </c>
      <c r="B18" s="10">
        <v>14</v>
      </c>
      <c r="C18" s="9" t="s">
        <v>44</v>
      </c>
      <c r="D18" s="9" t="s">
        <v>19</v>
      </c>
      <c r="E18" s="9" t="s">
        <v>37</v>
      </c>
      <c r="F18" s="11">
        <v>1041</v>
      </c>
      <c r="G18" s="9" t="s">
        <v>21</v>
      </c>
      <c r="H18" s="10">
        <v>4</v>
      </c>
      <c r="I18" s="10">
        <v>0</v>
      </c>
      <c r="J18" s="10">
        <v>21</v>
      </c>
      <c r="K18" s="10">
        <v>22</v>
      </c>
      <c r="L18" s="45">
        <f t="shared" si="2"/>
        <v>4</v>
      </c>
      <c r="M18" s="46"/>
      <c r="N18" s="47">
        <f t="shared" si="3"/>
        <v>4</v>
      </c>
    </row>
    <row r="19" spans="1:14" ht="15.75" x14ac:dyDescent="0.25">
      <c r="A19" s="10">
        <v>14</v>
      </c>
      <c r="B19" s="10">
        <v>5</v>
      </c>
      <c r="C19" s="9" t="s">
        <v>214</v>
      </c>
      <c r="D19" s="9" t="s">
        <v>19</v>
      </c>
      <c r="E19" s="9" t="s">
        <v>37</v>
      </c>
      <c r="F19" s="11">
        <v>1232</v>
      </c>
      <c r="G19" s="9" t="s">
        <v>10</v>
      </c>
      <c r="H19" s="10">
        <v>3.5</v>
      </c>
      <c r="I19" s="10">
        <v>0</v>
      </c>
      <c r="J19" s="10">
        <v>26</v>
      </c>
      <c r="K19" s="10">
        <v>28.5</v>
      </c>
      <c r="L19" s="45">
        <f t="shared" si="2"/>
        <v>3.5</v>
      </c>
      <c r="M19" s="46"/>
      <c r="N19" s="47">
        <f t="shared" si="3"/>
        <v>3.5</v>
      </c>
    </row>
    <row r="20" spans="1:14" ht="15.75" x14ac:dyDescent="0.25">
      <c r="A20" s="10">
        <v>15</v>
      </c>
      <c r="B20" s="10">
        <v>17</v>
      </c>
      <c r="C20" s="9" t="s">
        <v>71</v>
      </c>
      <c r="D20" s="9" t="s">
        <v>18</v>
      </c>
      <c r="E20" s="9" t="s">
        <v>37</v>
      </c>
      <c r="F20" s="11">
        <v>1012</v>
      </c>
      <c r="G20" s="9" t="s">
        <v>24</v>
      </c>
      <c r="H20" s="10">
        <v>3</v>
      </c>
      <c r="I20" s="10">
        <v>0</v>
      </c>
      <c r="J20" s="10">
        <v>26</v>
      </c>
      <c r="K20" s="10">
        <v>29</v>
      </c>
      <c r="L20" s="45">
        <f t="shared" si="2"/>
        <v>3</v>
      </c>
      <c r="M20" s="46"/>
      <c r="N20" s="47">
        <f t="shared" si="3"/>
        <v>3</v>
      </c>
    </row>
    <row r="21" spans="1:14" ht="15.75" x14ac:dyDescent="0.25">
      <c r="A21" s="10">
        <v>16</v>
      </c>
      <c r="B21" s="10">
        <v>18</v>
      </c>
      <c r="C21" s="9" t="s">
        <v>139</v>
      </c>
      <c r="D21" s="9" t="s">
        <v>18</v>
      </c>
      <c r="E21" s="9" t="s">
        <v>37</v>
      </c>
      <c r="F21" s="11">
        <v>0</v>
      </c>
      <c r="G21" s="9" t="s">
        <v>38</v>
      </c>
      <c r="H21" s="10">
        <v>3</v>
      </c>
      <c r="I21" s="10">
        <v>0</v>
      </c>
      <c r="J21" s="10">
        <v>25</v>
      </c>
      <c r="K21" s="10">
        <v>27.5</v>
      </c>
      <c r="L21" s="45">
        <f t="shared" si="2"/>
        <v>3</v>
      </c>
      <c r="M21" s="46"/>
      <c r="N21" s="47">
        <f t="shared" si="3"/>
        <v>3</v>
      </c>
    </row>
    <row r="22" spans="1:14" ht="15.75" x14ac:dyDescent="0.25">
      <c r="A22" s="10">
        <v>17</v>
      </c>
      <c r="B22" s="10">
        <v>15</v>
      </c>
      <c r="C22" s="9" t="s">
        <v>93</v>
      </c>
      <c r="D22" s="9" t="s">
        <v>18</v>
      </c>
      <c r="E22" s="9" t="s">
        <v>37</v>
      </c>
      <c r="F22" s="11">
        <v>1120</v>
      </c>
      <c r="G22" s="9" t="s">
        <v>24</v>
      </c>
      <c r="H22" s="10">
        <v>3</v>
      </c>
      <c r="I22" s="10">
        <v>0</v>
      </c>
      <c r="J22" s="10">
        <v>24</v>
      </c>
      <c r="K22" s="10">
        <v>25</v>
      </c>
      <c r="L22" s="45">
        <f t="shared" si="2"/>
        <v>3</v>
      </c>
      <c r="M22" s="46"/>
      <c r="N22" s="47">
        <f t="shared" si="3"/>
        <v>3</v>
      </c>
    </row>
    <row r="23" spans="1:14" ht="15.75" x14ac:dyDescent="0.25">
      <c r="A23" s="10">
        <v>18</v>
      </c>
      <c r="B23" s="10">
        <v>22</v>
      </c>
      <c r="C23" s="9" t="s">
        <v>80</v>
      </c>
      <c r="D23" s="9" t="s">
        <v>19</v>
      </c>
      <c r="E23" s="9" t="s">
        <v>37</v>
      </c>
      <c r="F23" s="11">
        <v>0</v>
      </c>
      <c r="G23" s="9" t="s">
        <v>24</v>
      </c>
      <c r="H23" s="10">
        <v>3</v>
      </c>
      <c r="I23" s="10">
        <v>0</v>
      </c>
      <c r="J23" s="10">
        <v>22</v>
      </c>
      <c r="K23" s="10">
        <v>25</v>
      </c>
      <c r="L23" s="45">
        <f t="shared" si="2"/>
        <v>3</v>
      </c>
      <c r="M23" s="46"/>
      <c r="N23" s="47">
        <f t="shared" si="3"/>
        <v>3</v>
      </c>
    </row>
    <row r="24" spans="1:14" ht="15.75" x14ac:dyDescent="0.25">
      <c r="A24" s="10">
        <v>19</v>
      </c>
      <c r="B24" s="10">
        <v>20</v>
      </c>
      <c r="C24" s="9" t="s">
        <v>101</v>
      </c>
      <c r="D24" s="9" t="s">
        <v>19</v>
      </c>
      <c r="E24" s="9" t="s">
        <v>37</v>
      </c>
      <c r="F24" s="11">
        <v>0</v>
      </c>
      <c r="G24" s="9" t="s">
        <v>111</v>
      </c>
      <c r="H24" s="10">
        <v>3</v>
      </c>
      <c r="I24" s="10">
        <v>0</v>
      </c>
      <c r="J24" s="10">
        <v>17</v>
      </c>
      <c r="K24" s="10">
        <v>18</v>
      </c>
      <c r="L24" s="45">
        <f t="shared" si="2"/>
        <v>3</v>
      </c>
      <c r="M24" s="46"/>
      <c r="N24" s="47">
        <f t="shared" si="3"/>
        <v>3</v>
      </c>
    </row>
    <row r="25" spans="1:14" ht="15.75" x14ac:dyDescent="0.25">
      <c r="A25" s="10">
        <v>20</v>
      </c>
      <c r="B25" s="10">
        <v>9</v>
      </c>
      <c r="C25" s="9" t="s">
        <v>115</v>
      </c>
      <c r="D25" s="9" t="s">
        <v>19</v>
      </c>
      <c r="E25" s="9" t="s">
        <v>37</v>
      </c>
      <c r="F25" s="11">
        <v>1124</v>
      </c>
      <c r="G25" s="9" t="s">
        <v>24</v>
      </c>
      <c r="H25" s="10">
        <v>2.5</v>
      </c>
      <c r="I25" s="10">
        <v>1</v>
      </c>
      <c r="J25" s="10">
        <v>21</v>
      </c>
      <c r="K25" s="10">
        <v>22</v>
      </c>
      <c r="L25" s="45">
        <f t="shared" si="2"/>
        <v>2.5</v>
      </c>
      <c r="M25" s="46"/>
      <c r="N25" s="47">
        <f t="shared" si="3"/>
        <v>2.5</v>
      </c>
    </row>
    <row r="26" spans="1:14" ht="15.75" x14ac:dyDescent="0.25">
      <c r="A26" s="10">
        <v>21</v>
      </c>
      <c r="B26" s="10">
        <v>13</v>
      </c>
      <c r="C26" s="9" t="s">
        <v>146</v>
      </c>
      <c r="D26" s="9" t="s">
        <v>19</v>
      </c>
      <c r="E26" s="9" t="s">
        <v>37</v>
      </c>
      <c r="F26" s="11">
        <v>1047</v>
      </c>
      <c r="G26" s="9" t="s">
        <v>10</v>
      </c>
      <c r="H26" s="10">
        <v>2.5</v>
      </c>
      <c r="I26" s="10">
        <v>0</v>
      </c>
      <c r="J26" s="10">
        <v>19</v>
      </c>
      <c r="K26" s="10">
        <v>21</v>
      </c>
      <c r="L26" s="45">
        <f t="shared" si="2"/>
        <v>2.5</v>
      </c>
      <c r="M26" s="46"/>
      <c r="N26" s="47">
        <f t="shared" si="3"/>
        <v>2.5</v>
      </c>
    </row>
    <row r="27" spans="1:14" ht="15.75" x14ac:dyDescent="0.25">
      <c r="A27" s="10">
        <v>22</v>
      </c>
      <c r="B27" s="10">
        <v>1</v>
      </c>
      <c r="C27" s="9" t="s">
        <v>61</v>
      </c>
      <c r="D27" s="9" t="s">
        <v>19</v>
      </c>
      <c r="E27" s="9" t="s">
        <v>37</v>
      </c>
      <c r="F27" s="11">
        <v>1600</v>
      </c>
      <c r="G27" s="9" t="s">
        <v>24</v>
      </c>
      <c r="H27" s="10">
        <v>2</v>
      </c>
      <c r="I27" s="10">
        <v>0</v>
      </c>
      <c r="J27" s="10">
        <v>22</v>
      </c>
      <c r="K27" s="10">
        <v>24</v>
      </c>
      <c r="L27" s="45">
        <f t="shared" si="2"/>
        <v>2</v>
      </c>
      <c r="M27" s="46"/>
      <c r="N27" s="47">
        <f t="shared" si="3"/>
        <v>2</v>
      </c>
    </row>
    <row r="28" spans="1:14" ht="15.75" x14ac:dyDescent="0.25">
      <c r="A28" s="10">
        <v>23</v>
      </c>
      <c r="B28" s="10">
        <v>21</v>
      </c>
      <c r="C28" s="9" t="s">
        <v>89</v>
      </c>
      <c r="D28" s="9" t="s">
        <v>19</v>
      </c>
      <c r="E28" s="9" t="s">
        <v>37</v>
      </c>
      <c r="F28" s="11">
        <v>0</v>
      </c>
      <c r="G28" s="9" t="s">
        <v>24</v>
      </c>
      <c r="H28" s="10">
        <v>1</v>
      </c>
      <c r="I28" s="10">
        <v>0</v>
      </c>
      <c r="J28" s="10">
        <v>21.5</v>
      </c>
      <c r="K28" s="10">
        <v>22.5</v>
      </c>
      <c r="L28" s="45">
        <f t="shared" si="2"/>
        <v>1</v>
      </c>
      <c r="M28" s="46"/>
      <c r="N28" s="47">
        <f t="shared" si="3"/>
        <v>1</v>
      </c>
    </row>
    <row r="30" spans="1:14" x14ac:dyDescent="0.25">
      <c r="A30" s="5" t="s">
        <v>12</v>
      </c>
    </row>
    <row r="31" spans="1:14" x14ac:dyDescent="0.25">
      <c r="A31" s="8" t="s">
        <v>119</v>
      </c>
    </row>
    <row r="32" spans="1:14" x14ac:dyDescent="0.25">
      <c r="A32" s="8" t="s">
        <v>136</v>
      </c>
    </row>
    <row r="33" spans="1:1" x14ac:dyDescent="0.25">
      <c r="A33" s="8" t="s">
        <v>137</v>
      </c>
    </row>
    <row r="35" spans="1:1" x14ac:dyDescent="0.25">
      <c r="A35" s="7" t="s">
        <v>215</v>
      </c>
    </row>
    <row r="36" spans="1:1" x14ac:dyDescent="0.25">
      <c r="A36" s="6" t="s">
        <v>13</v>
      </c>
    </row>
  </sheetData>
  <hyperlinks>
    <hyperlink ref="A35:K35" r:id="rId1" display="Všechny detaily tohoto turnaje naleznete pod  https://chess-results.com/tnr1264172.aspx?lan=5" xr:uid="{00000000-0004-0000-0000-000000000000}"/>
    <hyperlink ref="A36:K36" r:id="rId2" display="Chess-Tournament-Results-Server: Chess-Results" xr:uid="{00000000-0004-0000-0000-000001000000}"/>
    <hyperlink ref="A1:K1" r:id="rId3" display="Z turnajové databáze Chess-results https://chess-results.com" xr:uid="{00000000-0004-0000-0000-000002000000}"/>
  </hyperlink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C7C86-4758-4AEE-B992-78A9EEBA366E}">
  <dimension ref="A1:N33"/>
  <sheetViews>
    <sheetView workbookViewId="0">
      <selection activeCell="G25" sqref="G25"/>
    </sheetView>
  </sheetViews>
  <sheetFormatPr defaultRowHeight="15" x14ac:dyDescent="0.25"/>
  <cols>
    <col min="3" max="3" width="24.28515625" bestFit="1" customWidth="1"/>
    <col min="4" max="4" width="4.140625" bestFit="1" customWidth="1"/>
    <col min="7" max="7" width="26.5703125" bestFit="1" customWidth="1"/>
    <col min="12" max="12" width="13.85546875" bestFit="1" customWidth="1"/>
    <col min="13" max="13" width="16.7109375" bestFit="1" customWidth="1"/>
    <col min="14" max="14" width="12.140625" bestFit="1" customWidth="1"/>
  </cols>
  <sheetData>
    <row r="1" spans="1:14" x14ac:dyDescent="0.25">
      <c r="A1" s="6" t="s">
        <v>157</v>
      </c>
    </row>
    <row r="2" spans="1:14" x14ac:dyDescent="0.25">
      <c r="A2" s="5" t="s">
        <v>216</v>
      </c>
    </row>
    <row r="3" spans="1:14" x14ac:dyDescent="0.25">
      <c r="A3" s="32" t="s">
        <v>217</v>
      </c>
    </row>
    <row r="4" spans="1:14" x14ac:dyDescent="0.25">
      <c r="A4" s="5" t="s">
        <v>17</v>
      </c>
    </row>
    <row r="5" spans="1:14" ht="15.75" x14ac:dyDescent="0.25">
      <c r="A5" s="13" t="s">
        <v>0</v>
      </c>
      <c r="B5" s="13" t="s">
        <v>1</v>
      </c>
      <c r="C5" s="12" t="s">
        <v>2</v>
      </c>
      <c r="D5" s="12" t="s">
        <v>3</v>
      </c>
      <c r="E5" s="12" t="s">
        <v>35</v>
      </c>
      <c r="F5" s="14" t="s">
        <v>36</v>
      </c>
      <c r="G5" s="12" t="s">
        <v>5</v>
      </c>
      <c r="H5" s="13" t="s">
        <v>6</v>
      </c>
      <c r="I5" s="13" t="s">
        <v>7</v>
      </c>
      <c r="J5" s="13" t="s">
        <v>8</v>
      </c>
      <c r="K5" s="13" t="s">
        <v>20</v>
      </c>
      <c r="L5" s="44" t="s">
        <v>16</v>
      </c>
      <c r="M5" s="44" t="s">
        <v>14</v>
      </c>
      <c r="N5" s="44" t="s">
        <v>15</v>
      </c>
    </row>
    <row r="6" spans="1:14" ht="15.75" x14ac:dyDescent="0.25">
      <c r="A6" s="10">
        <v>1</v>
      </c>
      <c r="B6" s="10">
        <v>2</v>
      </c>
      <c r="C6" s="9" t="s">
        <v>45</v>
      </c>
      <c r="D6" s="9" t="s">
        <v>9</v>
      </c>
      <c r="E6" s="9" t="s">
        <v>37</v>
      </c>
      <c r="F6" s="11">
        <v>1095</v>
      </c>
      <c r="G6" s="9" t="s">
        <v>21</v>
      </c>
      <c r="H6" s="10">
        <v>6</v>
      </c>
      <c r="I6" s="10">
        <v>0</v>
      </c>
      <c r="J6" s="10">
        <v>26.5</v>
      </c>
      <c r="K6" s="10">
        <v>29.5</v>
      </c>
      <c r="L6" s="45">
        <f>H6</f>
        <v>6</v>
      </c>
      <c r="M6" s="46">
        <v>20</v>
      </c>
      <c r="N6" s="47">
        <f>L6+M6</f>
        <v>26</v>
      </c>
    </row>
    <row r="7" spans="1:14" ht="15.75" x14ac:dyDescent="0.25">
      <c r="A7" s="10">
        <v>2</v>
      </c>
      <c r="B7" s="10">
        <v>4</v>
      </c>
      <c r="C7" s="9" t="s">
        <v>100</v>
      </c>
      <c r="D7" s="9" t="s">
        <v>9</v>
      </c>
      <c r="E7" s="9" t="s">
        <v>37</v>
      </c>
      <c r="F7" s="11">
        <v>1063</v>
      </c>
      <c r="G7" s="9" t="s">
        <v>23</v>
      </c>
      <c r="H7" s="10">
        <v>5</v>
      </c>
      <c r="I7" s="10">
        <v>1.5</v>
      </c>
      <c r="J7" s="10">
        <v>24.5</v>
      </c>
      <c r="K7" s="10">
        <v>26</v>
      </c>
      <c r="L7" s="45">
        <f t="shared" ref="L7:L25" si="0">H7</f>
        <v>5</v>
      </c>
      <c r="M7" s="46">
        <v>15</v>
      </c>
      <c r="N7" s="47">
        <f t="shared" ref="N7:N25" si="1">L7+M7</f>
        <v>20</v>
      </c>
    </row>
    <row r="8" spans="1:14" ht="15.75" x14ac:dyDescent="0.25">
      <c r="A8" s="10">
        <v>3</v>
      </c>
      <c r="B8" s="10">
        <v>16</v>
      </c>
      <c r="C8" s="9" t="s">
        <v>126</v>
      </c>
      <c r="D8" s="9" t="s">
        <v>9</v>
      </c>
      <c r="E8" s="9" t="s">
        <v>37</v>
      </c>
      <c r="F8" s="11">
        <v>0</v>
      </c>
      <c r="G8" s="9" t="s">
        <v>24</v>
      </c>
      <c r="H8" s="10">
        <v>5</v>
      </c>
      <c r="I8" s="10">
        <v>1</v>
      </c>
      <c r="J8" s="10">
        <v>28</v>
      </c>
      <c r="K8" s="10">
        <v>31.5</v>
      </c>
      <c r="L8" s="45">
        <f t="shared" si="0"/>
        <v>5</v>
      </c>
      <c r="M8" s="46">
        <v>12</v>
      </c>
      <c r="N8" s="47">
        <f t="shared" si="1"/>
        <v>17</v>
      </c>
    </row>
    <row r="9" spans="1:14" ht="15.75" x14ac:dyDescent="0.25">
      <c r="A9" s="10">
        <v>4</v>
      </c>
      <c r="B9" s="10">
        <v>6</v>
      </c>
      <c r="C9" s="9" t="s">
        <v>98</v>
      </c>
      <c r="D9" s="9" t="s">
        <v>9</v>
      </c>
      <c r="E9" s="9" t="s">
        <v>37</v>
      </c>
      <c r="F9" s="11">
        <v>1055</v>
      </c>
      <c r="G9" s="9" t="s">
        <v>21</v>
      </c>
      <c r="H9" s="10">
        <v>5</v>
      </c>
      <c r="I9" s="10">
        <v>0.5</v>
      </c>
      <c r="J9" s="10">
        <v>27.5</v>
      </c>
      <c r="K9" s="10">
        <v>28</v>
      </c>
      <c r="L9" s="45">
        <f t="shared" si="0"/>
        <v>5</v>
      </c>
      <c r="M9" s="46">
        <v>10</v>
      </c>
      <c r="N9" s="47">
        <f t="shared" si="1"/>
        <v>15</v>
      </c>
    </row>
    <row r="10" spans="1:14" ht="15.75" x14ac:dyDescent="0.25">
      <c r="A10" s="10">
        <v>5</v>
      </c>
      <c r="B10" s="10">
        <v>5</v>
      </c>
      <c r="C10" s="9" t="s">
        <v>103</v>
      </c>
      <c r="D10" s="9" t="s">
        <v>9</v>
      </c>
      <c r="E10" s="9" t="s">
        <v>37</v>
      </c>
      <c r="F10" s="11">
        <v>1058</v>
      </c>
      <c r="G10" s="9" t="s">
        <v>24</v>
      </c>
      <c r="H10" s="10">
        <v>4.5</v>
      </c>
      <c r="I10" s="10">
        <v>0.5</v>
      </c>
      <c r="J10" s="10">
        <v>24.5</v>
      </c>
      <c r="K10" s="10">
        <v>25</v>
      </c>
      <c r="L10" s="45">
        <f t="shared" si="0"/>
        <v>4.5</v>
      </c>
      <c r="M10" s="46">
        <v>8</v>
      </c>
      <c r="N10" s="47">
        <f t="shared" si="1"/>
        <v>12.5</v>
      </c>
    </row>
    <row r="11" spans="1:14" ht="15.75" x14ac:dyDescent="0.25">
      <c r="A11" s="10">
        <v>6</v>
      </c>
      <c r="B11" s="10">
        <v>20</v>
      </c>
      <c r="C11" s="9" t="s">
        <v>149</v>
      </c>
      <c r="D11" s="9" t="s">
        <v>110</v>
      </c>
      <c r="E11" s="9" t="s">
        <v>37</v>
      </c>
      <c r="F11" s="11">
        <v>0</v>
      </c>
      <c r="G11" s="9" t="s">
        <v>218</v>
      </c>
      <c r="H11" s="10">
        <v>4.5</v>
      </c>
      <c r="I11" s="10">
        <v>0.5</v>
      </c>
      <c r="J11" s="10">
        <v>22.5</v>
      </c>
      <c r="K11" s="10">
        <v>25</v>
      </c>
      <c r="L11" s="45">
        <f t="shared" si="0"/>
        <v>4.5</v>
      </c>
      <c r="M11" s="46">
        <v>6</v>
      </c>
      <c r="N11" s="47">
        <f t="shared" si="1"/>
        <v>10.5</v>
      </c>
    </row>
    <row r="12" spans="1:14" ht="15.75" x14ac:dyDescent="0.25">
      <c r="A12" s="10">
        <v>7</v>
      </c>
      <c r="B12" s="10">
        <v>10</v>
      </c>
      <c r="C12" s="9" t="s">
        <v>219</v>
      </c>
      <c r="D12" s="9" t="s">
        <v>9</v>
      </c>
      <c r="E12" s="9" t="s">
        <v>37</v>
      </c>
      <c r="F12" s="11">
        <v>0</v>
      </c>
      <c r="G12" s="9" t="s">
        <v>213</v>
      </c>
      <c r="H12" s="10">
        <v>4</v>
      </c>
      <c r="I12" s="10">
        <v>0</v>
      </c>
      <c r="J12" s="10">
        <v>27</v>
      </c>
      <c r="K12" s="10">
        <v>30</v>
      </c>
      <c r="L12" s="45">
        <f t="shared" si="0"/>
        <v>4</v>
      </c>
      <c r="M12" s="46">
        <v>4</v>
      </c>
      <c r="N12" s="47">
        <f t="shared" si="1"/>
        <v>8</v>
      </c>
    </row>
    <row r="13" spans="1:14" ht="15.75" x14ac:dyDescent="0.25">
      <c r="A13" s="10">
        <v>8</v>
      </c>
      <c r="B13" s="10">
        <v>9</v>
      </c>
      <c r="C13" s="9" t="s">
        <v>79</v>
      </c>
      <c r="D13" s="9" t="s">
        <v>9</v>
      </c>
      <c r="E13" s="9" t="s">
        <v>37</v>
      </c>
      <c r="F13" s="11">
        <v>1008</v>
      </c>
      <c r="G13" s="9" t="s">
        <v>24</v>
      </c>
      <c r="H13" s="10">
        <v>4</v>
      </c>
      <c r="I13" s="10">
        <v>0</v>
      </c>
      <c r="J13" s="10">
        <v>26.5</v>
      </c>
      <c r="K13" s="10">
        <v>29.5</v>
      </c>
      <c r="L13" s="45">
        <f t="shared" si="0"/>
        <v>4</v>
      </c>
      <c r="M13" s="46">
        <v>3</v>
      </c>
      <c r="N13" s="47">
        <f t="shared" si="1"/>
        <v>7</v>
      </c>
    </row>
    <row r="14" spans="1:14" ht="15.75" x14ac:dyDescent="0.25">
      <c r="A14" s="10">
        <v>9</v>
      </c>
      <c r="B14" s="10">
        <v>3</v>
      </c>
      <c r="C14" s="9" t="s">
        <v>60</v>
      </c>
      <c r="D14" s="9" t="s">
        <v>9</v>
      </c>
      <c r="E14" s="9" t="s">
        <v>37</v>
      </c>
      <c r="F14" s="11">
        <v>1081</v>
      </c>
      <c r="G14" s="9" t="s">
        <v>10</v>
      </c>
      <c r="H14" s="10">
        <v>4</v>
      </c>
      <c r="I14" s="10">
        <v>0</v>
      </c>
      <c r="J14" s="10">
        <v>26</v>
      </c>
      <c r="K14" s="10">
        <v>28.5</v>
      </c>
      <c r="L14" s="45">
        <f t="shared" si="0"/>
        <v>4</v>
      </c>
      <c r="M14" s="46">
        <v>2</v>
      </c>
      <c r="N14" s="47">
        <f t="shared" si="1"/>
        <v>6</v>
      </c>
    </row>
    <row r="15" spans="1:14" ht="15.75" x14ac:dyDescent="0.25">
      <c r="A15" s="10">
        <v>10</v>
      </c>
      <c r="B15" s="10">
        <v>12</v>
      </c>
      <c r="C15" s="9" t="s">
        <v>128</v>
      </c>
      <c r="D15" s="9" t="s">
        <v>9</v>
      </c>
      <c r="E15" s="9" t="s">
        <v>37</v>
      </c>
      <c r="F15" s="11">
        <v>0</v>
      </c>
      <c r="G15" s="9" t="s">
        <v>10</v>
      </c>
      <c r="H15" s="10">
        <v>4</v>
      </c>
      <c r="I15" s="10">
        <v>0</v>
      </c>
      <c r="J15" s="10">
        <v>23.5</v>
      </c>
      <c r="K15" s="10">
        <v>25</v>
      </c>
      <c r="L15" s="45">
        <f t="shared" si="0"/>
        <v>4</v>
      </c>
      <c r="M15" s="46">
        <v>1</v>
      </c>
      <c r="N15" s="47">
        <f t="shared" si="1"/>
        <v>5</v>
      </c>
    </row>
    <row r="16" spans="1:14" ht="15.75" x14ac:dyDescent="0.25">
      <c r="A16" s="10">
        <v>11</v>
      </c>
      <c r="B16" s="10">
        <v>7</v>
      </c>
      <c r="C16" s="9" t="s">
        <v>99</v>
      </c>
      <c r="D16" s="9" t="s">
        <v>9</v>
      </c>
      <c r="E16" s="9" t="s">
        <v>37</v>
      </c>
      <c r="F16" s="11">
        <v>1021</v>
      </c>
      <c r="G16" s="9" t="s">
        <v>25</v>
      </c>
      <c r="H16" s="10">
        <v>3.5</v>
      </c>
      <c r="I16" s="10">
        <v>0</v>
      </c>
      <c r="J16" s="10">
        <v>20</v>
      </c>
      <c r="K16" s="10">
        <v>20.5</v>
      </c>
      <c r="L16" s="45">
        <f t="shared" si="0"/>
        <v>3.5</v>
      </c>
      <c r="M16" s="46"/>
      <c r="N16" s="47">
        <f t="shared" si="1"/>
        <v>3.5</v>
      </c>
    </row>
    <row r="17" spans="1:14" ht="15.75" x14ac:dyDescent="0.25">
      <c r="A17" s="10">
        <v>12</v>
      </c>
      <c r="B17" s="10">
        <v>1</v>
      </c>
      <c r="C17" s="9" t="s">
        <v>102</v>
      </c>
      <c r="D17" s="9" t="s">
        <v>110</v>
      </c>
      <c r="E17" s="9" t="s">
        <v>37</v>
      </c>
      <c r="F17" s="11">
        <v>1203</v>
      </c>
      <c r="G17" s="9" t="s">
        <v>21</v>
      </c>
      <c r="H17" s="10">
        <v>3</v>
      </c>
      <c r="I17" s="10">
        <v>0</v>
      </c>
      <c r="J17" s="10">
        <v>28</v>
      </c>
      <c r="K17" s="10">
        <v>30.5</v>
      </c>
      <c r="L17" s="45">
        <f t="shared" si="0"/>
        <v>3</v>
      </c>
      <c r="M17" s="46"/>
      <c r="N17" s="47">
        <f t="shared" si="1"/>
        <v>3</v>
      </c>
    </row>
    <row r="18" spans="1:14" ht="15.75" x14ac:dyDescent="0.25">
      <c r="A18" s="10">
        <v>13</v>
      </c>
      <c r="B18" s="10">
        <v>8</v>
      </c>
      <c r="C18" s="9" t="s">
        <v>43</v>
      </c>
      <c r="D18" s="9" t="s">
        <v>9</v>
      </c>
      <c r="E18" s="9" t="s">
        <v>37</v>
      </c>
      <c r="F18" s="11">
        <v>1010</v>
      </c>
      <c r="G18" s="9" t="s">
        <v>24</v>
      </c>
      <c r="H18" s="10">
        <v>3</v>
      </c>
      <c r="I18" s="10">
        <v>0</v>
      </c>
      <c r="J18" s="10">
        <v>22.5</v>
      </c>
      <c r="K18" s="10">
        <v>24</v>
      </c>
      <c r="L18" s="45">
        <f t="shared" si="0"/>
        <v>3</v>
      </c>
      <c r="M18" s="46"/>
      <c r="N18" s="47">
        <f t="shared" si="1"/>
        <v>3</v>
      </c>
    </row>
    <row r="19" spans="1:14" ht="15.75" x14ac:dyDescent="0.25">
      <c r="A19" s="10">
        <v>14</v>
      </c>
      <c r="B19" s="10">
        <v>13</v>
      </c>
      <c r="C19" s="9" t="s">
        <v>195</v>
      </c>
      <c r="D19" s="9" t="s">
        <v>9</v>
      </c>
      <c r="E19" s="9" t="s">
        <v>37</v>
      </c>
      <c r="F19" s="11">
        <v>0</v>
      </c>
      <c r="G19" s="9" t="s">
        <v>211</v>
      </c>
      <c r="H19" s="10">
        <v>3</v>
      </c>
      <c r="I19" s="10">
        <v>0</v>
      </c>
      <c r="J19" s="10">
        <v>20</v>
      </c>
      <c r="K19" s="10">
        <v>20.5</v>
      </c>
      <c r="L19" s="45">
        <f t="shared" si="0"/>
        <v>3</v>
      </c>
      <c r="M19" s="46"/>
      <c r="N19" s="47">
        <f t="shared" si="1"/>
        <v>3</v>
      </c>
    </row>
    <row r="20" spans="1:14" ht="15.75" x14ac:dyDescent="0.25">
      <c r="A20" s="10">
        <v>15</v>
      </c>
      <c r="B20" s="10">
        <v>19</v>
      </c>
      <c r="C20" s="9" t="s">
        <v>220</v>
      </c>
      <c r="D20" s="9" t="s">
        <v>9</v>
      </c>
      <c r="E20" s="9" t="s">
        <v>37</v>
      </c>
      <c r="F20" s="11">
        <v>0</v>
      </c>
      <c r="G20" s="9" t="s">
        <v>221</v>
      </c>
      <c r="H20" s="10">
        <v>3</v>
      </c>
      <c r="I20" s="10">
        <v>0</v>
      </c>
      <c r="J20" s="10">
        <v>19.5</v>
      </c>
      <c r="K20" s="10">
        <v>21</v>
      </c>
      <c r="L20" s="45">
        <f t="shared" si="0"/>
        <v>3</v>
      </c>
      <c r="M20" s="46"/>
      <c r="N20" s="47">
        <f t="shared" si="1"/>
        <v>3</v>
      </c>
    </row>
    <row r="21" spans="1:14" ht="15.75" x14ac:dyDescent="0.25">
      <c r="A21" s="10">
        <v>16</v>
      </c>
      <c r="B21" s="10">
        <v>18</v>
      </c>
      <c r="C21" s="9" t="s">
        <v>196</v>
      </c>
      <c r="D21" s="9" t="s">
        <v>9</v>
      </c>
      <c r="E21" s="9" t="s">
        <v>37</v>
      </c>
      <c r="F21" s="11">
        <v>0</v>
      </c>
      <c r="G21" s="9" t="s">
        <v>222</v>
      </c>
      <c r="H21" s="10">
        <v>2.5</v>
      </c>
      <c r="I21" s="10">
        <v>1</v>
      </c>
      <c r="J21" s="10">
        <v>17</v>
      </c>
      <c r="K21" s="10">
        <v>18.5</v>
      </c>
      <c r="L21" s="45">
        <f t="shared" si="0"/>
        <v>2.5</v>
      </c>
      <c r="M21" s="46"/>
      <c r="N21" s="47">
        <f t="shared" si="1"/>
        <v>2.5</v>
      </c>
    </row>
    <row r="22" spans="1:14" ht="15.75" x14ac:dyDescent="0.25">
      <c r="A22" s="10">
        <v>17</v>
      </c>
      <c r="B22" s="10">
        <v>11</v>
      </c>
      <c r="C22" s="9" t="s">
        <v>129</v>
      </c>
      <c r="D22" s="9" t="s">
        <v>110</v>
      </c>
      <c r="E22" s="9" t="s">
        <v>37</v>
      </c>
      <c r="F22" s="11">
        <v>0</v>
      </c>
      <c r="G22" s="9" t="s">
        <v>25</v>
      </c>
      <c r="H22" s="10">
        <v>2.5</v>
      </c>
      <c r="I22" s="10">
        <v>0</v>
      </c>
      <c r="J22" s="10">
        <v>19</v>
      </c>
      <c r="K22" s="10">
        <v>19.5</v>
      </c>
      <c r="L22" s="45">
        <f t="shared" si="0"/>
        <v>2.5</v>
      </c>
      <c r="M22" s="46"/>
      <c r="N22" s="47">
        <f t="shared" si="1"/>
        <v>2.5</v>
      </c>
    </row>
    <row r="23" spans="1:14" ht="15.75" x14ac:dyDescent="0.25">
      <c r="A23" s="10">
        <v>18</v>
      </c>
      <c r="B23" s="10">
        <v>14</v>
      </c>
      <c r="C23" s="9" t="s">
        <v>135</v>
      </c>
      <c r="D23" s="9" t="s">
        <v>9</v>
      </c>
      <c r="E23" s="9" t="s">
        <v>37</v>
      </c>
      <c r="F23" s="11">
        <v>0</v>
      </c>
      <c r="G23" s="9" t="s">
        <v>24</v>
      </c>
      <c r="H23" s="10">
        <v>1.5</v>
      </c>
      <c r="I23" s="10">
        <v>1</v>
      </c>
      <c r="J23" s="10">
        <v>17.5</v>
      </c>
      <c r="K23" s="10">
        <v>18</v>
      </c>
      <c r="L23" s="45">
        <f t="shared" si="0"/>
        <v>1.5</v>
      </c>
      <c r="M23" s="46"/>
      <c r="N23" s="47">
        <f t="shared" si="1"/>
        <v>1.5</v>
      </c>
    </row>
    <row r="24" spans="1:14" ht="15.75" x14ac:dyDescent="0.25">
      <c r="A24" s="10">
        <v>19</v>
      </c>
      <c r="B24" s="10">
        <v>17</v>
      </c>
      <c r="C24" s="9" t="s">
        <v>223</v>
      </c>
      <c r="D24" s="9" t="s">
        <v>9</v>
      </c>
      <c r="E24" s="9" t="s">
        <v>37</v>
      </c>
      <c r="F24" s="11">
        <v>0</v>
      </c>
      <c r="G24" s="9" t="s">
        <v>221</v>
      </c>
      <c r="H24" s="10">
        <v>1.5</v>
      </c>
      <c r="I24" s="10">
        <v>0</v>
      </c>
      <c r="J24" s="10">
        <v>17.5</v>
      </c>
      <c r="K24" s="10">
        <v>18</v>
      </c>
      <c r="L24" s="45">
        <f t="shared" si="0"/>
        <v>1.5</v>
      </c>
      <c r="M24" s="46"/>
      <c r="N24" s="47">
        <f t="shared" si="1"/>
        <v>1.5</v>
      </c>
    </row>
    <row r="25" spans="1:14" ht="15.75" x14ac:dyDescent="0.25">
      <c r="A25" s="10">
        <v>20</v>
      </c>
      <c r="B25" s="10">
        <v>15</v>
      </c>
      <c r="C25" s="9" t="s">
        <v>224</v>
      </c>
      <c r="D25" s="9" t="s">
        <v>110</v>
      </c>
      <c r="E25" s="9" t="s">
        <v>37</v>
      </c>
      <c r="F25" s="11">
        <v>0</v>
      </c>
      <c r="G25" s="9" t="s">
        <v>221</v>
      </c>
      <c r="H25" s="10">
        <v>0.5</v>
      </c>
      <c r="I25" s="10">
        <v>0</v>
      </c>
      <c r="J25" s="10">
        <v>20</v>
      </c>
      <c r="K25" s="10">
        <v>21.5</v>
      </c>
      <c r="L25" s="45">
        <f t="shared" si="0"/>
        <v>0.5</v>
      </c>
      <c r="M25" s="46"/>
      <c r="N25" s="47">
        <f t="shared" si="1"/>
        <v>0.5</v>
      </c>
    </row>
    <row r="27" spans="1:14" x14ac:dyDescent="0.25">
      <c r="A27" s="5" t="s">
        <v>12</v>
      </c>
    </row>
    <row r="28" spans="1:14" x14ac:dyDescent="0.25">
      <c r="A28" s="8" t="s">
        <v>119</v>
      </c>
    </row>
    <row r="29" spans="1:14" x14ac:dyDescent="0.25">
      <c r="A29" s="8" t="s">
        <v>136</v>
      </c>
    </row>
    <row r="30" spans="1:14" x14ac:dyDescent="0.25">
      <c r="A30" s="8" t="s">
        <v>137</v>
      </c>
    </row>
    <row r="32" spans="1:14" x14ac:dyDescent="0.25">
      <c r="A32" s="7" t="s">
        <v>225</v>
      </c>
    </row>
    <row r="33" spans="1:1" x14ac:dyDescent="0.25">
      <c r="A33" s="6" t="s">
        <v>13</v>
      </c>
    </row>
  </sheetData>
  <hyperlinks>
    <hyperlink ref="A32:K32" r:id="rId1" display="Všechny detaily tohoto turnaje naleznete pod  https://chess-results.com/tnr1264178.aspx?lan=5" xr:uid="{00000000-0004-0000-0000-000000000000}"/>
    <hyperlink ref="A33:K33" r:id="rId2" display="Chess-Tournament-Results-Server: Chess-Results" xr:uid="{00000000-0004-0000-0000-000001000000}"/>
    <hyperlink ref="A1:K1" r:id="rId3" display="Z turnajové databáze Chess-results https://chess-results.com" xr:uid="{00000000-0004-0000-0000-000002000000}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63B9A-C62C-4C7C-9A7A-D5863B9B5921}">
  <dimension ref="A1:M36"/>
  <sheetViews>
    <sheetView workbookViewId="0">
      <selection activeCell="D28" sqref="D28"/>
    </sheetView>
  </sheetViews>
  <sheetFormatPr defaultRowHeight="15" x14ac:dyDescent="0.25"/>
  <cols>
    <col min="3" max="3" width="5" customWidth="1"/>
    <col min="4" max="4" width="15" bestFit="1" customWidth="1"/>
    <col min="6" max="6" width="8" customWidth="1"/>
    <col min="11" max="11" width="13.85546875" bestFit="1" customWidth="1"/>
    <col min="12" max="12" width="16.7109375" bestFit="1" customWidth="1"/>
    <col min="13" max="13" width="12.140625" bestFit="1" customWidth="1"/>
  </cols>
  <sheetData>
    <row r="1" spans="1:1" x14ac:dyDescent="0.25">
      <c r="A1" s="6" t="s">
        <v>157</v>
      </c>
    </row>
    <row r="2" spans="1:1" x14ac:dyDescent="0.25">
      <c r="A2" s="5" t="s">
        <v>226</v>
      </c>
    </row>
    <row r="3" spans="1:1" x14ac:dyDescent="0.25">
      <c r="A3" s="8" t="s">
        <v>112</v>
      </c>
    </row>
    <row r="4" spans="1:1" x14ac:dyDescent="0.25">
      <c r="A4" s="8" t="s">
        <v>63</v>
      </c>
    </row>
    <row r="5" spans="1:1" x14ac:dyDescent="0.25">
      <c r="A5" s="8" t="s">
        <v>113</v>
      </c>
    </row>
    <row r="6" spans="1:1" x14ac:dyDescent="0.25">
      <c r="A6" s="8" t="s">
        <v>114</v>
      </c>
    </row>
    <row r="7" spans="1:1" x14ac:dyDescent="0.25">
      <c r="A7" s="8" t="s">
        <v>227</v>
      </c>
    </row>
    <row r="8" spans="1:1" x14ac:dyDescent="0.25">
      <c r="A8" s="8" t="s">
        <v>228</v>
      </c>
    </row>
    <row r="9" spans="1:1" x14ac:dyDescent="0.25">
      <c r="A9" s="8" t="s">
        <v>229</v>
      </c>
    </row>
    <row r="10" spans="1:1" x14ac:dyDescent="0.25">
      <c r="A10" s="8" t="s">
        <v>64</v>
      </c>
    </row>
    <row r="11" spans="1:1" x14ac:dyDescent="0.25">
      <c r="A11" s="8" t="s">
        <v>65</v>
      </c>
    </row>
    <row r="12" spans="1:1" x14ac:dyDescent="0.25">
      <c r="A12" s="8" t="s">
        <v>66</v>
      </c>
    </row>
    <row r="13" spans="1:1" x14ac:dyDescent="0.25">
      <c r="A13" s="8" t="s">
        <v>230</v>
      </c>
    </row>
    <row r="14" spans="1:1" x14ac:dyDescent="0.25">
      <c r="A14" s="8" t="s">
        <v>231</v>
      </c>
    </row>
    <row r="16" spans="1:1" x14ac:dyDescent="0.25">
      <c r="A16" s="32" t="s">
        <v>232</v>
      </c>
    </row>
    <row r="17" spans="1:13" x14ac:dyDescent="0.25">
      <c r="A17" s="5" t="s">
        <v>17</v>
      </c>
    </row>
    <row r="18" spans="1:13" ht="15.75" x14ac:dyDescent="0.25">
      <c r="A18" s="13" t="s">
        <v>0</v>
      </c>
      <c r="B18" s="13" t="s">
        <v>1</v>
      </c>
      <c r="C18" s="12" t="s">
        <v>3</v>
      </c>
      <c r="D18" s="12" t="s">
        <v>2</v>
      </c>
      <c r="E18" s="12" t="s">
        <v>35</v>
      </c>
      <c r="F18" s="14" t="s">
        <v>36</v>
      </c>
      <c r="G18" s="13" t="s">
        <v>6</v>
      </c>
      <c r="H18" s="13" t="s">
        <v>7</v>
      </c>
      <c r="I18" s="13" t="s">
        <v>8</v>
      </c>
      <c r="J18" s="42" t="s">
        <v>20</v>
      </c>
      <c r="K18" s="44" t="s">
        <v>16</v>
      </c>
      <c r="L18" s="44" t="s">
        <v>14</v>
      </c>
      <c r="M18" s="44" t="s">
        <v>15</v>
      </c>
    </row>
    <row r="19" spans="1:13" ht="15.75" x14ac:dyDescent="0.25">
      <c r="A19" s="10">
        <v>1</v>
      </c>
      <c r="B19" s="10">
        <v>1</v>
      </c>
      <c r="C19" s="9" t="s">
        <v>26</v>
      </c>
      <c r="D19" s="9" t="s">
        <v>142</v>
      </c>
      <c r="E19" s="9" t="s">
        <v>37</v>
      </c>
      <c r="F19" s="11">
        <v>1765</v>
      </c>
      <c r="G19" s="10">
        <v>7</v>
      </c>
      <c r="H19" s="10">
        <v>0</v>
      </c>
      <c r="I19" s="10">
        <v>23.5</v>
      </c>
      <c r="J19" s="43">
        <v>26</v>
      </c>
      <c r="K19" s="45">
        <f>G19</f>
        <v>7</v>
      </c>
      <c r="L19" s="46">
        <v>20</v>
      </c>
      <c r="M19" s="47">
        <f>K19+L19</f>
        <v>27</v>
      </c>
    </row>
    <row r="20" spans="1:13" ht="15.75" x14ac:dyDescent="0.25">
      <c r="A20" s="10">
        <v>2</v>
      </c>
      <c r="B20" s="10">
        <v>2</v>
      </c>
      <c r="C20" s="9" t="s">
        <v>26</v>
      </c>
      <c r="D20" s="9" t="s">
        <v>233</v>
      </c>
      <c r="E20" s="9" t="s">
        <v>37</v>
      </c>
      <c r="F20" s="11">
        <v>1642</v>
      </c>
      <c r="G20" s="10">
        <v>5.5</v>
      </c>
      <c r="H20" s="10">
        <v>0</v>
      </c>
      <c r="I20" s="10">
        <v>24.5</v>
      </c>
      <c r="J20" s="43">
        <v>25.5</v>
      </c>
      <c r="K20" s="45">
        <f t="shared" ref="K20:K28" si="0">G20</f>
        <v>5.5</v>
      </c>
      <c r="L20" s="46">
        <v>15</v>
      </c>
      <c r="M20" s="47">
        <f t="shared" ref="M20:M28" si="1">K20+L20</f>
        <v>20.5</v>
      </c>
    </row>
    <row r="21" spans="1:13" ht="15.75" x14ac:dyDescent="0.25">
      <c r="A21" s="10">
        <v>3</v>
      </c>
      <c r="B21" s="10">
        <v>3</v>
      </c>
      <c r="C21" s="9" t="s">
        <v>27</v>
      </c>
      <c r="D21" s="9" t="s">
        <v>48</v>
      </c>
      <c r="E21" s="9" t="s">
        <v>37</v>
      </c>
      <c r="F21" s="11">
        <v>1599</v>
      </c>
      <c r="G21" s="10">
        <v>4</v>
      </c>
      <c r="H21" s="10">
        <v>1</v>
      </c>
      <c r="I21" s="10">
        <v>23</v>
      </c>
      <c r="J21" s="43">
        <v>24</v>
      </c>
      <c r="K21" s="45">
        <f t="shared" si="0"/>
        <v>4</v>
      </c>
      <c r="L21" s="46">
        <v>12</v>
      </c>
      <c r="M21" s="47">
        <f t="shared" si="1"/>
        <v>16</v>
      </c>
    </row>
    <row r="22" spans="1:13" ht="15.75" x14ac:dyDescent="0.25">
      <c r="A22" s="10">
        <v>4</v>
      </c>
      <c r="B22" s="10">
        <v>4</v>
      </c>
      <c r="C22" s="9" t="s">
        <v>27</v>
      </c>
      <c r="D22" s="9" t="s">
        <v>151</v>
      </c>
      <c r="E22" s="9" t="s">
        <v>37</v>
      </c>
      <c r="F22" s="11">
        <v>1528</v>
      </c>
      <c r="G22" s="10">
        <v>4</v>
      </c>
      <c r="H22" s="10">
        <v>0</v>
      </c>
      <c r="I22" s="10">
        <v>24</v>
      </c>
      <c r="J22" s="43">
        <v>25</v>
      </c>
      <c r="K22" s="45">
        <f t="shared" si="0"/>
        <v>4</v>
      </c>
      <c r="L22" s="46">
        <v>10</v>
      </c>
      <c r="M22" s="47">
        <f t="shared" si="1"/>
        <v>14</v>
      </c>
    </row>
    <row r="23" spans="1:13" ht="15.75" x14ac:dyDescent="0.25">
      <c r="A23" s="10">
        <v>5</v>
      </c>
      <c r="B23" s="10">
        <v>5</v>
      </c>
      <c r="C23" s="9" t="s">
        <v>27</v>
      </c>
      <c r="D23" s="9" t="s">
        <v>56</v>
      </c>
      <c r="E23" s="9" t="s">
        <v>37</v>
      </c>
      <c r="F23" s="11">
        <v>1522</v>
      </c>
      <c r="G23" s="10">
        <v>3.5</v>
      </c>
      <c r="H23" s="10">
        <v>0.5</v>
      </c>
      <c r="I23" s="10">
        <v>23.5</v>
      </c>
      <c r="J23" s="43">
        <v>24.5</v>
      </c>
      <c r="K23" s="45">
        <f t="shared" si="0"/>
        <v>3.5</v>
      </c>
      <c r="L23" s="46">
        <v>8</v>
      </c>
      <c r="M23" s="47">
        <f t="shared" si="1"/>
        <v>11.5</v>
      </c>
    </row>
    <row r="24" spans="1:13" ht="15.75" x14ac:dyDescent="0.25">
      <c r="A24" s="10">
        <v>6</v>
      </c>
      <c r="B24" s="10">
        <v>7</v>
      </c>
      <c r="C24" s="9" t="s">
        <v>27</v>
      </c>
      <c r="D24" s="9" t="s">
        <v>58</v>
      </c>
      <c r="E24" s="9" t="s">
        <v>37</v>
      </c>
      <c r="F24" s="11">
        <v>1364</v>
      </c>
      <c r="G24" s="10">
        <v>3.5</v>
      </c>
      <c r="H24" s="10">
        <v>0.5</v>
      </c>
      <c r="I24" s="10">
        <v>22.5</v>
      </c>
      <c r="J24" s="43">
        <v>23.5</v>
      </c>
      <c r="K24" s="45">
        <f t="shared" si="0"/>
        <v>3.5</v>
      </c>
      <c r="L24" s="46">
        <v>6</v>
      </c>
      <c r="M24" s="47">
        <f t="shared" si="1"/>
        <v>9.5</v>
      </c>
    </row>
    <row r="25" spans="1:13" ht="15.75" x14ac:dyDescent="0.25">
      <c r="A25" s="10">
        <v>7</v>
      </c>
      <c r="B25" s="10">
        <v>6</v>
      </c>
      <c r="C25" s="9" t="s">
        <v>27</v>
      </c>
      <c r="D25" s="9" t="s">
        <v>52</v>
      </c>
      <c r="E25" s="9" t="s">
        <v>37</v>
      </c>
      <c r="F25" s="11">
        <v>1386</v>
      </c>
      <c r="G25" s="10">
        <v>3</v>
      </c>
      <c r="H25" s="10">
        <v>0</v>
      </c>
      <c r="I25" s="10">
        <v>22</v>
      </c>
      <c r="J25" s="43">
        <v>23</v>
      </c>
      <c r="K25" s="45">
        <f t="shared" si="0"/>
        <v>3</v>
      </c>
      <c r="L25" s="46">
        <v>4</v>
      </c>
      <c r="M25" s="47">
        <f t="shared" si="1"/>
        <v>7</v>
      </c>
    </row>
    <row r="26" spans="1:13" ht="15.75" x14ac:dyDescent="0.25">
      <c r="A26" s="10">
        <v>8</v>
      </c>
      <c r="B26" s="10">
        <v>8</v>
      </c>
      <c r="C26" s="9" t="s">
        <v>27</v>
      </c>
      <c r="D26" s="9" t="s">
        <v>73</v>
      </c>
      <c r="E26" s="9" t="s">
        <v>37</v>
      </c>
      <c r="F26" s="11">
        <v>1239</v>
      </c>
      <c r="G26" s="10">
        <v>2.5</v>
      </c>
      <c r="H26" s="10">
        <v>0</v>
      </c>
      <c r="I26" s="10">
        <v>26.5</v>
      </c>
      <c r="J26" s="43">
        <v>27.5</v>
      </c>
      <c r="K26" s="45">
        <f t="shared" si="0"/>
        <v>2.5</v>
      </c>
      <c r="L26" s="46">
        <v>3</v>
      </c>
      <c r="M26" s="47">
        <f t="shared" si="1"/>
        <v>5.5</v>
      </c>
    </row>
    <row r="27" spans="1:13" ht="15.75" x14ac:dyDescent="0.25">
      <c r="A27" s="10">
        <v>9</v>
      </c>
      <c r="B27" s="10">
        <v>9</v>
      </c>
      <c r="C27" s="9" t="s">
        <v>27</v>
      </c>
      <c r="D27" s="9" t="s">
        <v>47</v>
      </c>
      <c r="E27" s="9" t="s">
        <v>37</v>
      </c>
      <c r="F27" s="11">
        <v>1196</v>
      </c>
      <c r="G27" s="10">
        <v>1</v>
      </c>
      <c r="H27" s="10">
        <v>1</v>
      </c>
      <c r="I27" s="10">
        <v>23.5</v>
      </c>
      <c r="J27" s="43">
        <v>24.5</v>
      </c>
      <c r="K27" s="45">
        <f t="shared" si="0"/>
        <v>1</v>
      </c>
      <c r="L27" s="46">
        <v>2</v>
      </c>
      <c r="M27" s="47">
        <f t="shared" si="1"/>
        <v>3</v>
      </c>
    </row>
    <row r="28" spans="1:13" ht="15.75" x14ac:dyDescent="0.25">
      <c r="A28" s="10">
        <v>10</v>
      </c>
      <c r="B28" s="10">
        <v>10</v>
      </c>
      <c r="C28" s="9" t="s">
        <v>27</v>
      </c>
      <c r="D28" s="9" t="s">
        <v>153</v>
      </c>
      <c r="E28" s="9" t="s">
        <v>37</v>
      </c>
      <c r="F28" s="11">
        <v>1173</v>
      </c>
      <c r="G28" s="10">
        <v>1</v>
      </c>
      <c r="H28" s="10">
        <v>0</v>
      </c>
      <c r="I28" s="10">
        <v>20.5</v>
      </c>
      <c r="J28" s="43">
        <v>21.5</v>
      </c>
      <c r="K28" s="45">
        <f t="shared" si="0"/>
        <v>1</v>
      </c>
      <c r="L28" s="46">
        <v>1</v>
      </c>
      <c r="M28" s="47">
        <f t="shared" si="1"/>
        <v>2</v>
      </c>
    </row>
    <row r="29" spans="1:13" ht="15.75" x14ac:dyDescent="0.25">
      <c r="K29" s="2"/>
      <c r="M29" s="3"/>
    </row>
    <row r="30" spans="1:13" ht="15.75" x14ac:dyDescent="0.25">
      <c r="A30" s="5" t="s">
        <v>12</v>
      </c>
      <c r="K30" s="2"/>
      <c r="M30" s="3"/>
    </row>
    <row r="31" spans="1:13" ht="15.75" x14ac:dyDescent="0.25">
      <c r="A31" s="8" t="s">
        <v>119</v>
      </c>
      <c r="K31" s="2"/>
      <c r="M31" s="3"/>
    </row>
    <row r="32" spans="1:13" ht="15.75" x14ac:dyDescent="0.25">
      <c r="A32" s="8" t="s">
        <v>120</v>
      </c>
      <c r="K32" s="2"/>
      <c r="M32" s="3"/>
    </row>
    <row r="33" spans="1:13" ht="15.75" x14ac:dyDescent="0.25">
      <c r="A33" s="8" t="s">
        <v>121</v>
      </c>
      <c r="K33" s="2"/>
      <c r="M33" s="3"/>
    </row>
    <row r="34" spans="1:13" ht="15.75" x14ac:dyDescent="0.25">
      <c r="K34" s="2"/>
      <c r="M34" s="3"/>
    </row>
    <row r="35" spans="1:13" x14ac:dyDescent="0.25">
      <c r="A35" s="7" t="s">
        <v>234</v>
      </c>
    </row>
    <row r="36" spans="1:13" x14ac:dyDescent="0.25">
      <c r="A36" s="6" t="s">
        <v>13</v>
      </c>
    </row>
  </sheetData>
  <conditionalFormatting sqref="K34">
    <cfRule type="top10" dxfId="1" priority="2" percent="1" rank="10"/>
  </conditionalFormatting>
  <conditionalFormatting sqref="M34">
    <cfRule type="top10" dxfId="0" priority="1" percent="1" rank="10"/>
  </conditionalFormatting>
  <hyperlinks>
    <hyperlink ref="A35:J35" r:id="rId1" display="Všechny detaily tohoto turnaje naleznete pod  https://chess-results.com/tnr1287827.aspx?lan=5" xr:uid="{00000000-0004-0000-0000-000000000000}"/>
    <hyperlink ref="A36:J36" r:id="rId2" display="Chess-Tournament-Results-Server: Chess-Results" xr:uid="{00000000-0004-0000-0000-000001000000}"/>
    <hyperlink ref="A1:J1" r:id="rId3" display="Z turnajové databáze Chess-results https://chess-results.com" xr:uid="{00000000-0004-0000-0000-000002000000}"/>
  </hyperlink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5044B-B35E-48C3-92B4-E5D6B72EC44D}">
  <dimension ref="A1:M54"/>
  <sheetViews>
    <sheetView topLeftCell="A16" workbookViewId="0">
      <selection activeCell="D46" sqref="D46"/>
    </sheetView>
  </sheetViews>
  <sheetFormatPr defaultRowHeight="15" x14ac:dyDescent="0.25"/>
  <cols>
    <col min="3" max="3" width="4.140625" bestFit="1" customWidth="1"/>
    <col min="4" max="4" width="19.42578125" bestFit="1" customWidth="1"/>
    <col min="5" max="5" width="4" bestFit="1" customWidth="1"/>
    <col min="11" max="11" width="13.85546875" bestFit="1" customWidth="1"/>
    <col min="12" max="12" width="16.7109375" bestFit="1" customWidth="1"/>
    <col min="13" max="13" width="12.140625" bestFit="1" customWidth="1"/>
  </cols>
  <sheetData>
    <row r="1" spans="1:1" x14ac:dyDescent="0.25">
      <c r="A1" s="6" t="s">
        <v>157</v>
      </c>
    </row>
    <row r="2" spans="1:1" x14ac:dyDescent="0.25">
      <c r="A2" s="5" t="s">
        <v>235</v>
      </c>
    </row>
    <row r="3" spans="1:1" x14ac:dyDescent="0.25">
      <c r="A3" s="8" t="s">
        <v>112</v>
      </c>
    </row>
    <row r="4" spans="1:1" x14ac:dyDescent="0.25">
      <c r="A4" s="8" t="s">
        <v>63</v>
      </c>
    </row>
    <row r="5" spans="1:1" x14ac:dyDescent="0.25">
      <c r="A5" s="8" t="s">
        <v>113</v>
      </c>
    </row>
    <row r="6" spans="1:1" x14ac:dyDescent="0.25">
      <c r="A6" s="8" t="s">
        <v>114</v>
      </c>
    </row>
    <row r="7" spans="1:1" x14ac:dyDescent="0.25">
      <c r="A7" s="8" t="s">
        <v>227</v>
      </c>
    </row>
    <row r="8" spans="1:1" x14ac:dyDescent="0.25">
      <c r="A8" s="8" t="s">
        <v>236</v>
      </c>
    </row>
    <row r="9" spans="1:1" x14ac:dyDescent="0.25">
      <c r="A9" s="8" t="s">
        <v>229</v>
      </c>
    </row>
    <row r="10" spans="1:1" x14ac:dyDescent="0.25">
      <c r="A10" s="8" t="s">
        <v>64</v>
      </c>
    </row>
    <row r="11" spans="1:1" x14ac:dyDescent="0.25">
      <c r="A11" s="8" t="s">
        <v>65</v>
      </c>
    </row>
    <row r="12" spans="1:1" x14ac:dyDescent="0.25">
      <c r="A12" s="8" t="s">
        <v>66</v>
      </c>
    </row>
    <row r="13" spans="1:1" x14ac:dyDescent="0.25">
      <c r="A13" s="8" t="s">
        <v>230</v>
      </c>
    </row>
    <row r="14" spans="1:1" x14ac:dyDescent="0.25">
      <c r="A14" s="8" t="s">
        <v>237</v>
      </c>
    </row>
    <row r="16" spans="1:1" x14ac:dyDescent="0.25">
      <c r="A16" s="32" t="s">
        <v>238</v>
      </c>
    </row>
    <row r="17" spans="1:13" x14ac:dyDescent="0.25">
      <c r="A17" s="5" t="s">
        <v>17</v>
      </c>
    </row>
    <row r="18" spans="1:13" ht="15.75" x14ac:dyDescent="0.25">
      <c r="A18" s="13" t="s">
        <v>0</v>
      </c>
      <c r="B18" s="13" t="s">
        <v>1</v>
      </c>
      <c r="C18" s="12" t="s">
        <v>3</v>
      </c>
      <c r="D18" s="12" t="s">
        <v>2</v>
      </c>
      <c r="E18" s="12" t="s">
        <v>35</v>
      </c>
      <c r="F18" s="14" t="s">
        <v>36</v>
      </c>
      <c r="G18" s="13" t="s">
        <v>6</v>
      </c>
      <c r="H18" s="13" t="s">
        <v>7</v>
      </c>
      <c r="I18" s="13" t="s">
        <v>8</v>
      </c>
      <c r="J18" s="13" t="s">
        <v>20</v>
      </c>
      <c r="K18" s="4" t="s">
        <v>16</v>
      </c>
      <c r="L18" s="4" t="s">
        <v>14</v>
      </c>
      <c r="M18" s="4" t="s">
        <v>15</v>
      </c>
    </row>
    <row r="19" spans="1:13" ht="15.75" x14ac:dyDescent="0.25">
      <c r="A19" s="10">
        <v>1</v>
      </c>
      <c r="B19" s="10">
        <v>2</v>
      </c>
      <c r="C19" s="9" t="s">
        <v>18</v>
      </c>
      <c r="D19" s="9" t="s">
        <v>62</v>
      </c>
      <c r="E19" s="9" t="s">
        <v>37</v>
      </c>
      <c r="F19" s="11">
        <v>1463</v>
      </c>
      <c r="G19" s="10">
        <v>6.5</v>
      </c>
      <c r="H19" s="10">
        <v>0</v>
      </c>
      <c r="I19" s="10">
        <v>28</v>
      </c>
      <c r="J19" s="43">
        <v>31</v>
      </c>
      <c r="K19" s="45">
        <f>G19</f>
        <v>6.5</v>
      </c>
      <c r="L19" s="46">
        <v>20</v>
      </c>
      <c r="M19" s="47">
        <f>K19+L19</f>
        <v>26.5</v>
      </c>
    </row>
    <row r="20" spans="1:13" ht="15.75" x14ac:dyDescent="0.25">
      <c r="A20" s="10">
        <v>2</v>
      </c>
      <c r="B20" s="10">
        <v>3</v>
      </c>
      <c r="C20" s="9" t="s">
        <v>18</v>
      </c>
      <c r="D20" s="9" t="s">
        <v>69</v>
      </c>
      <c r="E20" s="9" t="s">
        <v>37</v>
      </c>
      <c r="F20" s="11">
        <v>1348</v>
      </c>
      <c r="G20" s="10">
        <v>6</v>
      </c>
      <c r="H20" s="10">
        <v>0</v>
      </c>
      <c r="I20" s="10">
        <v>29</v>
      </c>
      <c r="J20" s="43">
        <v>32</v>
      </c>
      <c r="K20" s="45">
        <f t="shared" ref="K20:K36" si="0">G20</f>
        <v>6</v>
      </c>
      <c r="L20" s="46">
        <v>15</v>
      </c>
      <c r="M20" s="47">
        <f t="shared" ref="M20:M36" si="1">K20+L20</f>
        <v>21</v>
      </c>
    </row>
    <row r="21" spans="1:13" ht="15.75" x14ac:dyDescent="0.25">
      <c r="A21" s="10">
        <v>3</v>
      </c>
      <c r="B21" s="10">
        <v>17</v>
      </c>
      <c r="C21" s="9" t="s">
        <v>18</v>
      </c>
      <c r="D21" s="9" t="s">
        <v>239</v>
      </c>
      <c r="E21" s="9" t="s">
        <v>116</v>
      </c>
      <c r="F21" s="11">
        <v>0</v>
      </c>
      <c r="G21" s="10">
        <v>5</v>
      </c>
      <c r="H21" s="10">
        <v>0</v>
      </c>
      <c r="I21" s="10">
        <v>30</v>
      </c>
      <c r="J21" s="43">
        <v>32.5</v>
      </c>
      <c r="K21" s="45">
        <f t="shared" si="0"/>
        <v>5</v>
      </c>
      <c r="L21" s="46">
        <v>12</v>
      </c>
      <c r="M21" s="47">
        <f t="shared" si="1"/>
        <v>17</v>
      </c>
    </row>
    <row r="22" spans="1:13" ht="15.75" x14ac:dyDescent="0.25">
      <c r="A22" s="10">
        <v>4</v>
      </c>
      <c r="B22" s="10">
        <v>6</v>
      </c>
      <c r="C22" s="9" t="s">
        <v>18</v>
      </c>
      <c r="D22" s="9" t="s">
        <v>55</v>
      </c>
      <c r="E22" s="9" t="s">
        <v>37</v>
      </c>
      <c r="F22" s="11">
        <v>1228</v>
      </c>
      <c r="G22" s="10">
        <v>5</v>
      </c>
      <c r="H22" s="10">
        <v>0</v>
      </c>
      <c r="I22" s="10">
        <v>27.5</v>
      </c>
      <c r="J22" s="43">
        <v>29.5</v>
      </c>
      <c r="K22" s="45">
        <f t="shared" si="0"/>
        <v>5</v>
      </c>
      <c r="L22" s="46">
        <v>10</v>
      </c>
      <c r="M22" s="47">
        <f t="shared" si="1"/>
        <v>15</v>
      </c>
    </row>
    <row r="23" spans="1:13" ht="15.75" x14ac:dyDescent="0.25">
      <c r="A23" s="10">
        <v>5</v>
      </c>
      <c r="B23" s="10">
        <v>4</v>
      </c>
      <c r="C23" s="9" t="s">
        <v>18</v>
      </c>
      <c r="D23" s="9" t="s">
        <v>210</v>
      </c>
      <c r="E23" s="9" t="s">
        <v>37</v>
      </c>
      <c r="F23" s="11">
        <v>1343</v>
      </c>
      <c r="G23" s="10">
        <v>4.5</v>
      </c>
      <c r="H23" s="10">
        <v>0</v>
      </c>
      <c r="I23" s="10">
        <v>29.5</v>
      </c>
      <c r="J23" s="43">
        <v>31.5</v>
      </c>
      <c r="K23" s="45">
        <f t="shared" si="0"/>
        <v>4.5</v>
      </c>
      <c r="L23" s="46">
        <v>8</v>
      </c>
      <c r="M23" s="47">
        <f t="shared" si="1"/>
        <v>12.5</v>
      </c>
    </row>
    <row r="24" spans="1:13" ht="15.75" x14ac:dyDescent="0.25">
      <c r="A24" s="10">
        <v>6</v>
      </c>
      <c r="B24" s="10">
        <v>11</v>
      </c>
      <c r="C24" s="9" t="s">
        <v>19</v>
      </c>
      <c r="D24" s="9" t="s">
        <v>125</v>
      </c>
      <c r="E24" s="9" t="s">
        <v>37</v>
      </c>
      <c r="F24" s="11">
        <v>1047</v>
      </c>
      <c r="G24" s="10">
        <v>4.5</v>
      </c>
      <c r="H24" s="10">
        <v>0</v>
      </c>
      <c r="I24" s="10">
        <v>27</v>
      </c>
      <c r="J24" s="43">
        <v>29.5</v>
      </c>
      <c r="K24" s="45">
        <f t="shared" si="0"/>
        <v>4.5</v>
      </c>
      <c r="L24" s="46">
        <v>6</v>
      </c>
      <c r="M24" s="47">
        <f t="shared" si="1"/>
        <v>10.5</v>
      </c>
    </row>
    <row r="25" spans="1:13" ht="15.75" x14ac:dyDescent="0.25">
      <c r="A25" s="10">
        <v>7</v>
      </c>
      <c r="B25" s="10">
        <v>8</v>
      </c>
      <c r="C25" s="9" t="s">
        <v>18</v>
      </c>
      <c r="D25" s="9" t="s">
        <v>93</v>
      </c>
      <c r="E25" s="9" t="s">
        <v>37</v>
      </c>
      <c r="F25" s="11">
        <v>1118</v>
      </c>
      <c r="G25" s="10">
        <v>4.5</v>
      </c>
      <c r="H25" s="10">
        <v>0</v>
      </c>
      <c r="I25" s="10">
        <v>24.5</v>
      </c>
      <c r="J25" s="43">
        <v>27</v>
      </c>
      <c r="K25" s="45">
        <f t="shared" si="0"/>
        <v>4.5</v>
      </c>
      <c r="L25" s="46">
        <v>4</v>
      </c>
      <c r="M25" s="47">
        <f t="shared" si="1"/>
        <v>8.5</v>
      </c>
    </row>
    <row r="26" spans="1:13" ht="15.75" x14ac:dyDescent="0.25">
      <c r="A26" s="10">
        <v>8</v>
      </c>
      <c r="B26" s="10">
        <v>5</v>
      </c>
      <c r="C26" s="9" t="s">
        <v>19</v>
      </c>
      <c r="D26" s="9" t="s">
        <v>40</v>
      </c>
      <c r="E26" s="9" t="s">
        <v>37</v>
      </c>
      <c r="F26" s="11">
        <v>1229</v>
      </c>
      <c r="G26" s="10">
        <v>4.5</v>
      </c>
      <c r="H26" s="10">
        <v>0</v>
      </c>
      <c r="I26" s="10">
        <v>24.5</v>
      </c>
      <c r="J26" s="43">
        <v>26.5</v>
      </c>
      <c r="K26" s="45">
        <f t="shared" si="0"/>
        <v>4.5</v>
      </c>
      <c r="L26" s="46">
        <v>3</v>
      </c>
      <c r="M26" s="47">
        <f t="shared" si="1"/>
        <v>7.5</v>
      </c>
    </row>
    <row r="27" spans="1:13" ht="15.75" x14ac:dyDescent="0.25">
      <c r="A27" s="10">
        <v>9</v>
      </c>
      <c r="B27" s="10">
        <v>10</v>
      </c>
      <c r="C27" s="9" t="s">
        <v>18</v>
      </c>
      <c r="D27" s="9" t="s">
        <v>71</v>
      </c>
      <c r="E27" s="9" t="s">
        <v>37</v>
      </c>
      <c r="F27" s="11">
        <v>1082</v>
      </c>
      <c r="G27" s="10">
        <v>4.5</v>
      </c>
      <c r="H27" s="10">
        <v>0</v>
      </c>
      <c r="I27" s="10">
        <v>24</v>
      </c>
      <c r="J27" s="43">
        <v>24</v>
      </c>
      <c r="K27" s="45">
        <f t="shared" si="0"/>
        <v>4.5</v>
      </c>
      <c r="L27" s="46">
        <v>2</v>
      </c>
      <c r="M27" s="47">
        <f t="shared" si="1"/>
        <v>6.5</v>
      </c>
    </row>
    <row r="28" spans="1:13" ht="15.75" x14ac:dyDescent="0.25">
      <c r="A28" s="10">
        <v>10</v>
      </c>
      <c r="B28" s="10">
        <v>7</v>
      </c>
      <c r="C28" s="9" t="s">
        <v>18</v>
      </c>
      <c r="D28" s="9" t="s">
        <v>96</v>
      </c>
      <c r="E28" s="9" t="s">
        <v>37</v>
      </c>
      <c r="F28" s="11">
        <v>1125</v>
      </c>
      <c r="G28" s="10">
        <v>4.5</v>
      </c>
      <c r="H28" s="10">
        <v>0</v>
      </c>
      <c r="I28" s="10">
        <v>23.5</v>
      </c>
      <c r="J28" s="43">
        <v>25.5</v>
      </c>
      <c r="K28" s="45">
        <f t="shared" si="0"/>
        <v>4.5</v>
      </c>
      <c r="L28" s="46">
        <v>1</v>
      </c>
      <c r="M28" s="47">
        <f t="shared" si="1"/>
        <v>5.5</v>
      </c>
    </row>
    <row r="29" spans="1:13" ht="15.75" x14ac:dyDescent="0.25">
      <c r="A29" s="10">
        <v>11</v>
      </c>
      <c r="B29" s="10">
        <v>22</v>
      </c>
      <c r="C29" s="9" t="s">
        <v>18</v>
      </c>
      <c r="D29" s="9" t="s">
        <v>240</v>
      </c>
      <c r="E29" s="9" t="s">
        <v>37</v>
      </c>
      <c r="F29" s="11">
        <v>0</v>
      </c>
      <c r="G29" s="10">
        <v>4</v>
      </c>
      <c r="H29" s="10">
        <v>0</v>
      </c>
      <c r="I29" s="10">
        <v>23</v>
      </c>
      <c r="J29" s="43">
        <v>25.5</v>
      </c>
      <c r="K29" s="45">
        <f t="shared" si="0"/>
        <v>4</v>
      </c>
      <c r="L29" s="46"/>
      <c r="M29" s="47">
        <f t="shared" si="1"/>
        <v>4</v>
      </c>
    </row>
    <row r="30" spans="1:13" ht="15.75" x14ac:dyDescent="0.25">
      <c r="A30" s="10">
        <v>12</v>
      </c>
      <c r="B30" s="10">
        <v>1</v>
      </c>
      <c r="C30" s="9" t="s">
        <v>19</v>
      </c>
      <c r="D30" s="9" t="s">
        <v>61</v>
      </c>
      <c r="E30" s="9" t="s">
        <v>37</v>
      </c>
      <c r="F30" s="11">
        <v>1600</v>
      </c>
      <c r="G30" s="10">
        <v>4</v>
      </c>
      <c r="H30" s="10">
        <v>0</v>
      </c>
      <c r="I30" s="10">
        <v>21</v>
      </c>
      <c r="J30" s="43">
        <v>21</v>
      </c>
      <c r="K30" s="45">
        <f t="shared" si="0"/>
        <v>4</v>
      </c>
      <c r="L30" s="46"/>
      <c r="M30" s="47">
        <f t="shared" si="1"/>
        <v>4</v>
      </c>
    </row>
    <row r="31" spans="1:13" ht="15.75" x14ac:dyDescent="0.25">
      <c r="A31" s="10">
        <v>13</v>
      </c>
      <c r="B31" s="10">
        <v>15</v>
      </c>
      <c r="C31" s="9" t="s">
        <v>19</v>
      </c>
      <c r="D31" s="9" t="s">
        <v>46</v>
      </c>
      <c r="E31" s="9" t="s">
        <v>37</v>
      </c>
      <c r="F31" s="11">
        <v>1024</v>
      </c>
      <c r="G31" s="10">
        <v>3.5</v>
      </c>
      <c r="H31" s="10">
        <v>0</v>
      </c>
      <c r="I31" s="10">
        <v>25.5</v>
      </c>
      <c r="J31" s="43">
        <v>27.5</v>
      </c>
      <c r="K31" s="45">
        <f t="shared" si="0"/>
        <v>3.5</v>
      </c>
      <c r="L31" s="46"/>
      <c r="M31" s="47">
        <f t="shared" si="1"/>
        <v>3.5</v>
      </c>
    </row>
    <row r="32" spans="1:13" ht="15.75" x14ac:dyDescent="0.25">
      <c r="A32" s="10">
        <v>14</v>
      </c>
      <c r="B32" s="10">
        <v>14</v>
      </c>
      <c r="C32" s="9" t="s">
        <v>19</v>
      </c>
      <c r="D32" s="9" t="s">
        <v>146</v>
      </c>
      <c r="E32" s="9" t="s">
        <v>37</v>
      </c>
      <c r="F32" s="11">
        <v>1025</v>
      </c>
      <c r="G32" s="10">
        <v>3.5</v>
      </c>
      <c r="H32" s="10">
        <v>0</v>
      </c>
      <c r="I32" s="10">
        <v>22.5</v>
      </c>
      <c r="J32" s="43">
        <v>23.5</v>
      </c>
      <c r="K32" s="45">
        <f t="shared" si="0"/>
        <v>3.5</v>
      </c>
      <c r="L32" s="46"/>
      <c r="M32" s="47">
        <f t="shared" si="1"/>
        <v>3.5</v>
      </c>
    </row>
    <row r="33" spans="1:13" ht="15.75" x14ac:dyDescent="0.25">
      <c r="A33" s="10">
        <v>15</v>
      </c>
      <c r="B33" s="10">
        <v>25</v>
      </c>
      <c r="C33" s="9" t="s">
        <v>19</v>
      </c>
      <c r="D33" s="9" t="s">
        <v>97</v>
      </c>
      <c r="E33" s="9" t="s">
        <v>37</v>
      </c>
      <c r="F33" s="11">
        <v>0</v>
      </c>
      <c r="G33" s="10">
        <v>3.5</v>
      </c>
      <c r="H33" s="10">
        <v>0</v>
      </c>
      <c r="I33" s="10">
        <v>22</v>
      </c>
      <c r="J33" s="43">
        <v>24</v>
      </c>
      <c r="K33" s="45">
        <f t="shared" si="0"/>
        <v>3.5</v>
      </c>
      <c r="L33" s="46"/>
      <c r="M33" s="47">
        <f t="shared" si="1"/>
        <v>3.5</v>
      </c>
    </row>
    <row r="34" spans="1:13" ht="15.75" x14ac:dyDescent="0.25">
      <c r="A34" s="10">
        <v>16</v>
      </c>
      <c r="B34" s="10">
        <v>26</v>
      </c>
      <c r="C34" s="9" t="s">
        <v>18</v>
      </c>
      <c r="D34" s="9" t="s">
        <v>241</v>
      </c>
      <c r="E34" s="9" t="s">
        <v>37</v>
      </c>
      <c r="F34" s="11">
        <v>0</v>
      </c>
      <c r="G34" s="10">
        <v>3.5</v>
      </c>
      <c r="H34" s="10">
        <v>0</v>
      </c>
      <c r="I34" s="10">
        <v>20.5</v>
      </c>
      <c r="J34" s="43">
        <v>22.5</v>
      </c>
      <c r="K34" s="45">
        <f t="shared" si="0"/>
        <v>3.5</v>
      </c>
      <c r="L34" s="46"/>
      <c r="M34" s="47">
        <f t="shared" si="1"/>
        <v>3.5</v>
      </c>
    </row>
    <row r="35" spans="1:13" ht="15.75" x14ac:dyDescent="0.25">
      <c r="A35" s="10">
        <v>17</v>
      </c>
      <c r="B35" s="10">
        <v>12</v>
      </c>
      <c r="C35" s="9" t="s">
        <v>19</v>
      </c>
      <c r="D35" s="9" t="s">
        <v>44</v>
      </c>
      <c r="E35" s="9" t="s">
        <v>37</v>
      </c>
      <c r="F35" s="11">
        <v>1044</v>
      </c>
      <c r="G35" s="10">
        <v>3</v>
      </c>
      <c r="H35" s="10">
        <v>0</v>
      </c>
      <c r="I35" s="10">
        <v>27.5</v>
      </c>
      <c r="J35" s="43">
        <v>30.5</v>
      </c>
      <c r="K35" s="45">
        <f t="shared" si="0"/>
        <v>3</v>
      </c>
      <c r="L35" s="46"/>
      <c r="M35" s="47">
        <f t="shared" si="1"/>
        <v>3</v>
      </c>
    </row>
    <row r="36" spans="1:13" ht="15.75" x14ac:dyDescent="0.25">
      <c r="A36" s="10">
        <v>18</v>
      </c>
      <c r="B36" s="10">
        <v>9</v>
      </c>
      <c r="C36" s="9" t="s">
        <v>19</v>
      </c>
      <c r="D36" s="9" t="s">
        <v>115</v>
      </c>
      <c r="E36" s="9" t="s">
        <v>37</v>
      </c>
      <c r="F36" s="11">
        <v>1099</v>
      </c>
      <c r="G36" s="10">
        <v>3</v>
      </c>
      <c r="H36" s="10">
        <v>0</v>
      </c>
      <c r="I36" s="10">
        <v>22</v>
      </c>
      <c r="J36" s="43">
        <v>24</v>
      </c>
      <c r="K36" s="45">
        <f t="shared" si="0"/>
        <v>3</v>
      </c>
      <c r="L36" s="46"/>
      <c r="M36" s="47">
        <f t="shared" si="1"/>
        <v>3</v>
      </c>
    </row>
    <row r="37" spans="1:13" ht="15.75" x14ac:dyDescent="0.25">
      <c r="A37" s="10">
        <v>19</v>
      </c>
      <c r="B37" s="10">
        <v>16</v>
      </c>
      <c r="C37" s="9" t="s">
        <v>19</v>
      </c>
      <c r="D37" s="9" t="s">
        <v>242</v>
      </c>
      <c r="E37" s="9" t="s">
        <v>37</v>
      </c>
      <c r="F37" s="11">
        <v>0</v>
      </c>
      <c r="G37" s="10">
        <v>3</v>
      </c>
      <c r="H37" s="10">
        <v>0</v>
      </c>
      <c r="I37" s="10">
        <v>21</v>
      </c>
      <c r="J37" s="43">
        <v>22</v>
      </c>
      <c r="K37" s="45">
        <f t="shared" ref="K37:K46" si="2">G37</f>
        <v>3</v>
      </c>
      <c r="L37" s="46"/>
      <c r="M37" s="47">
        <f t="shared" ref="M37:M46" si="3">K37+L37</f>
        <v>3</v>
      </c>
    </row>
    <row r="38" spans="1:13" ht="15.75" x14ac:dyDescent="0.25">
      <c r="A38" s="10">
        <v>20</v>
      </c>
      <c r="B38" s="10">
        <v>27</v>
      </c>
      <c r="C38" s="9" t="s">
        <v>18</v>
      </c>
      <c r="D38" s="9" t="s">
        <v>243</v>
      </c>
      <c r="E38" s="9" t="s">
        <v>37</v>
      </c>
      <c r="F38" s="11">
        <v>0</v>
      </c>
      <c r="G38" s="10">
        <v>3</v>
      </c>
      <c r="H38" s="10">
        <v>0</v>
      </c>
      <c r="I38" s="10">
        <v>15</v>
      </c>
      <c r="J38" s="43">
        <v>15</v>
      </c>
      <c r="K38" s="45">
        <f t="shared" si="2"/>
        <v>3</v>
      </c>
      <c r="L38" s="46"/>
      <c r="M38" s="47">
        <f t="shared" si="3"/>
        <v>3</v>
      </c>
    </row>
    <row r="39" spans="1:13" ht="15.75" x14ac:dyDescent="0.25">
      <c r="A39" s="10">
        <v>21</v>
      </c>
      <c r="B39" s="10">
        <v>13</v>
      </c>
      <c r="C39" s="9" t="s">
        <v>18</v>
      </c>
      <c r="D39" s="9" t="s">
        <v>72</v>
      </c>
      <c r="E39" s="9" t="s">
        <v>37</v>
      </c>
      <c r="F39" s="11">
        <v>1031</v>
      </c>
      <c r="G39" s="10">
        <v>2.5</v>
      </c>
      <c r="H39" s="10">
        <v>0</v>
      </c>
      <c r="I39" s="10">
        <v>24.5</v>
      </c>
      <c r="J39" s="43">
        <v>26.5</v>
      </c>
      <c r="K39" s="45">
        <f t="shared" si="2"/>
        <v>2.5</v>
      </c>
      <c r="L39" s="46"/>
      <c r="M39" s="47">
        <f t="shared" si="3"/>
        <v>2.5</v>
      </c>
    </row>
    <row r="40" spans="1:13" ht="15.75" x14ac:dyDescent="0.25">
      <c r="A40" s="10">
        <v>22</v>
      </c>
      <c r="B40" s="10">
        <v>23</v>
      </c>
      <c r="C40" s="9" t="s">
        <v>19</v>
      </c>
      <c r="D40" s="9" t="s">
        <v>75</v>
      </c>
      <c r="E40" s="9" t="s">
        <v>37</v>
      </c>
      <c r="F40" s="11">
        <v>0</v>
      </c>
      <c r="G40" s="10">
        <v>2.5</v>
      </c>
      <c r="H40" s="10">
        <v>0</v>
      </c>
      <c r="I40" s="10">
        <v>19</v>
      </c>
      <c r="J40" s="43">
        <v>21</v>
      </c>
      <c r="K40" s="45">
        <f t="shared" si="2"/>
        <v>2.5</v>
      </c>
      <c r="L40" s="46"/>
      <c r="M40" s="47">
        <f t="shared" si="3"/>
        <v>2.5</v>
      </c>
    </row>
    <row r="41" spans="1:13" ht="15.75" x14ac:dyDescent="0.25">
      <c r="A41" s="10">
        <v>23</v>
      </c>
      <c r="B41" s="10">
        <v>21</v>
      </c>
      <c r="C41" s="9" t="s">
        <v>19</v>
      </c>
      <c r="D41" s="9" t="s">
        <v>101</v>
      </c>
      <c r="E41" s="9" t="s">
        <v>37</v>
      </c>
      <c r="F41" s="11">
        <v>0</v>
      </c>
      <c r="G41" s="10">
        <v>2.5</v>
      </c>
      <c r="H41" s="10">
        <v>0</v>
      </c>
      <c r="I41" s="10">
        <v>18</v>
      </c>
      <c r="J41" s="43">
        <v>18</v>
      </c>
      <c r="K41" s="45">
        <f t="shared" si="2"/>
        <v>2.5</v>
      </c>
      <c r="L41" s="46"/>
      <c r="M41" s="47">
        <f t="shared" si="3"/>
        <v>2.5</v>
      </c>
    </row>
    <row r="42" spans="1:13" ht="15.75" x14ac:dyDescent="0.25">
      <c r="A42" s="10">
        <v>24</v>
      </c>
      <c r="B42" s="10">
        <v>20</v>
      </c>
      <c r="C42" s="9" t="s">
        <v>19</v>
      </c>
      <c r="D42" s="9" t="s">
        <v>156</v>
      </c>
      <c r="E42" s="9" t="s">
        <v>37</v>
      </c>
      <c r="F42" s="11">
        <v>0</v>
      </c>
      <c r="G42" s="10">
        <v>2</v>
      </c>
      <c r="H42" s="10">
        <v>0</v>
      </c>
      <c r="I42" s="10">
        <v>21</v>
      </c>
      <c r="J42" s="43">
        <v>22</v>
      </c>
      <c r="K42" s="45">
        <f t="shared" si="2"/>
        <v>2</v>
      </c>
      <c r="L42" s="46"/>
      <c r="M42" s="47">
        <f t="shared" si="3"/>
        <v>2</v>
      </c>
    </row>
    <row r="43" spans="1:13" ht="15.75" x14ac:dyDescent="0.25">
      <c r="A43" s="10">
        <v>25</v>
      </c>
      <c r="B43" s="10">
        <v>18</v>
      </c>
      <c r="C43" s="9" t="s">
        <v>19</v>
      </c>
      <c r="D43" s="9" t="s">
        <v>118</v>
      </c>
      <c r="E43" s="9" t="s">
        <v>37</v>
      </c>
      <c r="F43" s="11">
        <v>0</v>
      </c>
      <c r="G43" s="10">
        <v>2</v>
      </c>
      <c r="H43" s="10">
        <v>0</v>
      </c>
      <c r="I43" s="10">
        <v>21</v>
      </c>
      <c r="J43" s="43">
        <v>21</v>
      </c>
      <c r="K43" s="45">
        <f t="shared" si="2"/>
        <v>2</v>
      </c>
      <c r="L43" s="46"/>
      <c r="M43" s="47">
        <f t="shared" si="3"/>
        <v>2</v>
      </c>
    </row>
    <row r="44" spans="1:13" ht="15.75" x14ac:dyDescent="0.25">
      <c r="A44" s="10">
        <v>26</v>
      </c>
      <c r="B44" s="10">
        <v>19</v>
      </c>
      <c r="C44" s="9" t="s">
        <v>19</v>
      </c>
      <c r="D44" s="9" t="s">
        <v>244</v>
      </c>
      <c r="E44" s="9" t="s">
        <v>37</v>
      </c>
      <c r="F44" s="11">
        <v>0</v>
      </c>
      <c r="G44" s="10">
        <v>2</v>
      </c>
      <c r="H44" s="10">
        <v>0</v>
      </c>
      <c r="I44" s="10">
        <v>18</v>
      </c>
      <c r="J44" s="43">
        <v>18</v>
      </c>
      <c r="K44" s="45">
        <f t="shared" si="2"/>
        <v>2</v>
      </c>
      <c r="L44" s="46"/>
      <c r="M44" s="47">
        <f t="shared" si="3"/>
        <v>2</v>
      </c>
    </row>
    <row r="45" spans="1:13" ht="15.75" x14ac:dyDescent="0.25">
      <c r="A45" s="10">
        <v>27</v>
      </c>
      <c r="B45" s="10">
        <v>28</v>
      </c>
      <c r="C45" s="9" t="s">
        <v>19</v>
      </c>
      <c r="D45" s="9" t="s">
        <v>245</v>
      </c>
      <c r="E45" s="9" t="s">
        <v>37</v>
      </c>
      <c r="F45" s="11">
        <v>0</v>
      </c>
      <c r="G45" s="10">
        <v>1</v>
      </c>
      <c r="H45" s="10">
        <v>0</v>
      </c>
      <c r="I45" s="10">
        <v>16</v>
      </c>
      <c r="J45" s="43">
        <v>16</v>
      </c>
      <c r="K45" s="45">
        <f t="shared" si="2"/>
        <v>1</v>
      </c>
      <c r="L45" s="46"/>
      <c r="M45" s="47">
        <f t="shared" si="3"/>
        <v>1</v>
      </c>
    </row>
    <row r="46" spans="1:13" ht="15.75" x14ac:dyDescent="0.25">
      <c r="A46" s="10">
        <v>28</v>
      </c>
      <c r="B46" s="10">
        <v>24</v>
      </c>
      <c r="C46" s="9" t="s">
        <v>19</v>
      </c>
      <c r="D46" s="9" t="s">
        <v>246</v>
      </c>
      <c r="E46" s="9" t="s">
        <v>37</v>
      </c>
      <c r="F46" s="11">
        <v>0</v>
      </c>
      <c r="G46" s="10">
        <v>0</v>
      </c>
      <c r="H46" s="10">
        <v>0</v>
      </c>
      <c r="I46" s="10">
        <v>18</v>
      </c>
      <c r="J46" s="43">
        <v>19</v>
      </c>
      <c r="K46" s="45">
        <f t="shared" si="2"/>
        <v>0</v>
      </c>
      <c r="L46" s="46"/>
      <c r="M46" s="47">
        <f t="shared" si="3"/>
        <v>0</v>
      </c>
    </row>
    <row r="48" spans="1:13" x14ac:dyDescent="0.25">
      <c r="A48" s="5" t="s">
        <v>12</v>
      </c>
    </row>
    <row r="49" spans="1:1" x14ac:dyDescent="0.25">
      <c r="A49" s="8" t="s">
        <v>119</v>
      </c>
    </row>
    <row r="50" spans="1:1" x14ac:dyDescent="0.25">
      <c r="A50" s="8" t="s">
        <v>120</v>
      </c>
    </row>
    <row r="51" spans="1:1" x14ac:dyDescent="0.25">
      <c r="A51" s="8" t="s">
        <v>121</v>
      </c>
    </row>
    <row r="53" spans="1:1" x14ac:dyDescent="0.25">
      <c r="A53" s="7" t="s">
        <v>247</v>
      </c>
    </row>
    <row r="54" spans="1:1" x14ac:dyDescent="0.25">
      <c r="A54" s="6" t="s">
        <v>13</v>
      </c>
    </row>
  </sheetData>
  <hyperlinks>
    <hyperlink ref="A53:J53" r:id="rId1" display="Všechny detaily tohoto turnaje naleznete pod  https://chess-results.com/tnr1287825.aspx?lan=5" xr:uid="{00000000-0004-0000-0000-000000000000}"/>
    <hyperlink ref="A54:J54" r:id="rId2" display="Chess-Tournament-Results-Server: Chess-Results" xr:uid="{00000000-0004-0000-0000-000001000000}"/>
    <hyperlink ref="A1:J1" r:id="rId3" display="Z turnajové databáze Chess-results https://chess-results.com" xr:uid="{00000000-0004-0000-0000-000002000000}"/>
  </hyperlink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97DB-161B-4E1B-AFA9-FE1E6121A54E}">
  <dimension ref="A1:M23"/>
  <sheetViews>
    <sheetView workbookViewId="0">
      <selection activeCell="D15" sqref="D15"/>
    </sheetView>
  </sheetViews>
  <sheetFormatPr defaultRowHeight="15" x14ac:dyDescent="0.25"/>
  <cols>
    <col min="3" max="3" width="4.140625" bestFit="1" customWidth="1"/>
    <col min="4" max="4" width="13.85546875" bestFit="1" customWidth="1"/>
    <col min="11" max="11" width="13.85546875" bestFit="1" customWidth="1"/>
    <col min="12" max="12" width="16.7109375" bestFit="1" customWidth="1"/>
    <col min="13" max="13" width="12.140625" bestFit="1" customWidth="1"/>
  </cols>
  <sheetData>
    <row r="1" spans="1:13" x14ac:dyDescent="0.25">
      <c r="A1" s="6" t="s">
        <v>157</v>
      </c>
    </row>
    <row r="2" spans="1:13" x14ac:dyDescent="0.25">
      <c r="A2" s="5" t="s">
        <v>248</v>
      </c>
    </row>
    <row r="3" spans="1:13" x14ac:dyDescent="0.25">
      <c r="A3" s="32" t="s">
        <v>249</v>
      </c>
    </row>
    <row r="4" spans="1:13" x14ac:dyDescent="0.25">
      <c r="A4" s="5" t="s">
        <v>17</v>
      </c>
    </row>
    <row r="5" spans="1:13" ht="15.75" x14ac:dyDescent="0.25">
      <c r="A5" s="13" t="s">
        <v>0</v>
      </c>
      <c r="B5" s="13" t="s">
        <v>1</v>
      </c>
      <c r="C5" s="12" t="s">
        <v>3</v>
      </c>
      <c r="D5" s="12" t="s">
        <v>2</v>
      </c>
      <c r="E5" s="12" t="s">
        <v>35</v>
      </c>
      <c r="F5" s="14" t="s">
        <v>36</v>
      </c>
      <c r="G5" s="13" t="s">
        <v>6</v>
      </c>
      <c r="H5" s="13" t="s">
        <v>7</v>
      </c>
      <c r="I5" s="13" t="s">
        <v>8</v>
      </c>
      <c r="J5" s="13" t="s">
        <v>20</v>
      </c>
      <c r="K5" s="4" t="s">
        <v>16</v>
      </c>
      <c r="L5" s="4" t="s">
        <v>14</v>
      </c>
      <c r="M5" s="4" t="s">
        <v>15</v>
      </c>
    </row>
    <row r="6" spans="1:13" ht="15.75" x14ac:dyDescent="0.25">
      <c r="A6" s="10">
        <v>1</v>
      </c>
      <c r="B6" s="10">
        <v>1</v>
      </c>
      <c r="C6" s="9" t="s">
        <v>9</v>
      </c>
      <c r="D6" s="9" t="s">
        <v>45</v>
      </c>
      <c r="E6" s="9" t="s">
        <v>37</v>
      </c>
      <c r="F6" s="11">
        <v>1095</v>
      </c>
      <c r="G6" s="10">
        <v>7</v>
      </c>
      <c r="H6" s="10">
        <v>0</v>
      </c>
      <c r="I6" s="10">
        <v>24</v>
      </c>
      <c r="J6" s="10">
        <v>25</v>
      </c>
      <c r="K6" s="45">
        <f>G6</f>
        <v>7</v>
      </c>
      <c r="L6" s="46">
        <v>20</v>
      </c>
      <c r="M6" s="47">
        <f>K6+L6</f>
        <v>27</v>
      </c>
    </row>
    <row r="7" spans="1:13" ht="15.75" x14ac:dyDescent="0.25">
      <c r="A7" s="10">
        <v>2</v>
      </c>
      <c r="B7" s="10">
        <v>9</v>
      </c>
      <c r="C7" s="9" t="s">
        <v>9</v>
      </c>
      <c r="D7" s="9" t="s">
        <v>79</v>
      </c>
      <c r="E7" s="9" t="s">
        <v>37</v>
      </c>
      <c r="F7" s="11">
        <v>0</v>
      </c>
      <c r="G7" s="10">
        <v>6</v>
      </c>
      <c r="H7" s="10">
        <v>0</v>
      </c>
      <c r="I7" s="10">
        <v>25</v>
      </c>
      <c r="J7" s="10">
        <v>27</v>
      </c>
      <c r="K7" s="45">
        <f t="shared" ref="K7:K15" si="0">G7</f>
        <v>6</v>
      </c>
      <c r="L7" s="46">
        <v>15</v>
      </c>
      <c r="M7" s="47">
        <f t="shared" ref="M7:M15" si="1">K7+L7</f>
        <v>21</v>
      </c>
    </row>
    <row r="8" spans="1:13" ht="15.75" x14ac:dyDescent="0.25">
      <c r="A8" s="10">
        <v>3</v>
      </c>
      <c r="B8" s="10">
        <v>4</v>
      </c>
      <c r="C8" s="9" t="s">
        <v>9</v>
      </c>
      <c r="D8" s="9" t="s">
        <v>98</v>
      </c>
      <c r="E8" s="9" t="s">
        <v>37</v>
      </c>
      <c r="F8" s="11">
        <v>1055</v>
      </c>
      <c r="G8" s="10">
        <v>4.5</v>
      </c>
      <c r="H8" s="10">
        <v>0.5</v>
      </c>
      <c r="I8" s="10">
        <v>25.5</v>
      </c>
      <c r="J8" s="10">
        <v>26.5</v>
      </c>
      <c r="K8" s="45">
        <f t="shared" si="0"/>
        <v>4.5</v>
      </c>
      <c r="L8" s="46">
        <v>12</v>
      </c>
      <c r="M8" s="47">
        <f t="shared" si="1"/>
        <v>16.5</v>
      </c>
    </row>
    <row r="9" spans="1:13" ht="15.75" x14ac:dyDescent="0.25">
      <c r="A9" s="10">
        <v>4</v>
      </c>
      <c r="B9" s="10">
        <v>3</v>
      </c>
      <c r="C9" s="9" t="s">
        <v>9</v>
      </c>
      <c r="D9" s="9" t="s">
        <v>100</v>
      </c>
      <c r="E9" s="9" t="s">
        <v>37</v>
      </c>
      <c r="F9" s="11">
        <v>1063</v>
      </c>
      <c r="G9" s="10">
        <v>4.5</v>
      </c>
      <c r="H9" s="10">
        <v>0.5</v>
      </c>
      <c r="I9" s="10">
        <v>22.5</v>
      </c>
      <c r="J9" s="10">
        <v>23.5</v>
      </c>
      <c r="K9" s="45">
        <f t="shared" si="0"/>
        <v>4.5</v>
      </c>
      <c r="L9" s="46">
        <v>10</v>
      </c>
      <c r="M9" s="47">
        <f t="shared" si="1"/>
        <v>14.5</v>
      </c>
    </row>
    <row r="10" spans="1:13" ht="15.75" x14ac:dyDescent="0.25">
      <c r="A10" s="10">
        <v>5</v>
      </c>
      <c r="B10" s="10">
        <v>5</v>
      </c>
      <c r="C10" s="9" t="s">
        <v>9</v>
      </c>
      <c r="D10" s="9" t="s">
        <v>219</v>
      </c>
      <c r="E10" s="9" t="s">
        <v>37</v>
      </c>
      <c r="F10" s="11">
        <v>1036</v>
      </c>
      <c r="G10" s="10">
        <v>4</v>
      </c>
      <c r="H10" s="10">
        <v>0</v>
      </c>
      <c r="I10" s="10">
        <v>23.5</v>
      </c>
      <c r="J10" s="10">
        <v>24.5</v>
      </c>
      <c r="K10" s="45">
        <f t="shared" si="0"/>
        <v>4</v>
      </c>
      <c r="L10" s="46">
        <v>8</v>
      </c>
      <c r="M10" s="47">
        <f t="shared" si="1"/>
        <v>12</v>
      </c>
    </row>
    <row r="11" spans="1:13" ht="15.75" x14ac:dyDescent="0.25">
      <c r="A11" s="10">
        <v>6</v>
      </c>
      <c r="B11" s="10">
        <v>6</v>
      </c>
      <c r="C11" s="9" t="s">
        <v>9</v>
      </c>
      <c r="D11" s="9" t="s">
        <v>127</v>
      </c>
      <c r="E11" s="9" t="s">
        <v>37</v>
      </c>
      <c r="F11" s="11">
        <v>1023</v>
      </c>
      <c r="G11" s="10">
        <v>3</v>
      </c>
      <c r="H11" s="10">
        <v>0</v>
      </c>
      <c r="I11" s="10">
        <v>25.5</v>
      </c>
      <c r="J11" s="10">
        <v>26.5</v>
      </c>
      <c r="K11" s="45">
        <f t="shared" si="0"/>
        <v>3</v>
      </c>
      <c r="L11" s="46">
        <v>6</v>
      </c>
      <c r="M11" s="47">
        <f t="shared" si="1"/>
        <v>9</v>
      </c>
    </row>
    <row r="12" spans="1:13" ht="15.75" x14ac:dyDescent="0.25">
      <c r="A12" s="10">
        <v>7</v>
      </c>
      <c r="B12" s="10">
        <v>7</v>
      </c>
      <c r="C12" s="9" t="s">
        <v>9</v>
      </c>
      <c r="D12" s="9" t="s">
        <v>195</v>
      </c>
      <c r="E12" s="9" t="s">
        <v>37</v>
      </c>
      <c r="F12" s="11">
        <v>0</v>
      </c>
      <c r="G12" s="10">
        <v>2</v>
      </c>
      <c r="H12" s="10">
        <v>1</v>
      </c>
      <c r="I12" s="10">
        <v>20.5</v>
      </c>
      <c r="J12" s="10">
        <v>21.5</v>
      </c>
      <c r="K12" s="45">
        <f t="shared" si="0"/>
        <v>2</v>
      </c>
      <c r="L12" s="46">
        <v>4</v>
      </c>
      <c r="M12" s="47">
        <f t="shared" si="1"/>
        <v>6</v>
      </c>
    </row>
    <row r="13" spans="1:13" ht="15.75" x14ac:dyDescent="0.25">
      <c r="A13" s="10">
        <v>8</v>
      </c>
      <c r="B13" s="10">
        <v>2</v>
      </c>
      <c r="C13" s="9" t="s">
        <v>9</v>
      </c>
      <c r="D13" s="9" t="s">
        <v>77</v>
      </c>
      <c r="E13" s="9" t="s">
        <v>37</v>
      </c>
      <c r="F13" s="11">
        <v>1078</v>
      </c>
      <c r="G13" s="10">
        <v>2</v>
      </c>
      <c r="H13" s="10">
        <v>0</v>
      </c>
      <c r="I13" s="10">
        <v>23.5</v>
      </c>
      <c r="J13" s="10">
        <v>24.5</v>
      </c>
      <c r="K13" s="45">
        <f t="shared" si="0"/>
        <v>2</v>
      </c>
      <c r="L13" s="46">
        <v>3</v>
      </c>
      <c r="M13" s="47">
        <f t="shared" si="1"/>
        <v>5</v>
      </c>
    </row>
    <row r="14" spans="1:13" ht="15.75" x14ac:dyDescent="0.25">
      <c r="A14" s="10">
        <v>9</v>
      </c>
      <c r="B14" s="10">
        <v>8</v>
      </c>
      <c r="C14" s="9" t="s">
        <v>110</v>
      </c>
      <c r="D14" s="9" t="s">
        <v>224</v>
      </c>
      <c r="E14" s="9" t="s">
        <v>37</v>
      </c>
      <c r="F14" s="11">
        <v>0</v>
      </c>
      <c r="G14" s="10">
        <v>1</v>
      </c>
      <c r="H14" s="10">
        <v>1</v>
      </c>
      <c r="I14" s="10">
        <v>24</v>
      </c>
      <c r="J14" s="10">
        <v>25</v>
      </c>
      <c r="K14" s="45">
        <f t="shared" si="0"/>
        <v>1</v>
      </c>
      <c r="L14" s="46">
        <v>2</v>
      </c>
      <c r="M14" s="47">
        <f t="shared" si="1"/>
        <v>3</v>
      </c>
    </row>
    <row r="15" spans="1:13" ht="15.75" x14ac:dyDescent="0.25">
      <c r="A15" s="10">
        <v>10</v>
      </c>
      <c r="B15" s="10">
        <v>10</v>
      </c>
      <c r="C15" s="9" t="s">
        <v>9</v>
      </c>
      <c r="D15" s="9" t="s">
        <v>250</v>
      </c>
      <c r="E15" s="9" t="s">
        <v>37</v>
      </c>
      <c r="F15" s="11">
        <v>0</v>
      </c>
      <c r="G15" s="10">
        <v>1</v>
      </c>
      <c r="H15" s="10">
        <v>0</v>
      </c>
      <c r="I15" s="10">
        <v>20</v>
      </c>
      <c r="J15" s="10">
        <v>21</v>
      </c>
      <c r="K15" s="45">
        <f t="shared" si="0"/>
        <v>1</v>
      </c>
      <c r="L15" s="46">
        <v>1</v>
      </c>
      <c r="M15" s="47">
        <f t="shared" si="1"/>
        <v>2</v>
      </c>
    </row>
    <row r="17" spans="1:1" x14ac:dyDescent="0.25">
      <c r="A17" s="5" t="s">
        <v>12</v>
      </c>
    </row>
    <row r="18" spans="1:1" x14ac:dyDescent="0.25">
      <c r="A18" s="8" t="s">
        <v>119</v>
      </c>
    </row>
    <row r="19" spans="1:1" x14ac:dyDescent="0.25">
      <c r="A19" s="8" t="s">
        <v>120</v>
      </c>
    </row>
    <row r="20" spans="1:1" x14ac:dyDescent="0.25">
      <c r="A20" s="8" t="s">
        <v>121</v>
      </c>
    </row>
    <row r="22" spans="1:1" x14ac:dyDescent="0.25">
      <c r="A22" s="7" t="s">
        <v>251</v>
      </c>
    </row>
    <row r="23" spans="1:1" x14ac:dyDescent="0.25">
      <c r="A23" s="6" t="s">
        <v>13</v>
      </c>
    </row>
  </sheetData>
  <hyperlinks>
    <hyperlink ref="A22:J22" r:id="rId1" display="Všechny detaily tohoto turnaje naleznete pod  https://chess-results.com/tnr1287824.aspx?lan=5" xr:uid="{00000000-0004-0000-0000-000000000000}"/>
    <hyperlink ref="A23:J23" r:id="rId2" display="Chess-Tournament-Results-Server: Chess-Results" xr:uid="{00000000-0004-0000-0000-000001000000}"/>
    <hyperlink ref="A1:J1" r:id="rId3" display="Z turnajové databáze Chess-results https://chess-results.com" xr:uid="{00000000-0004-0000-0000-000002000000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9E918-6E5E-4489-B140-E97B2CBD09AA}">
  <dimension ref="A3:L36"/>
  <sheetViews>
    <sheetView workbookViewId="0">
      <selection activeCell="B4" sqref="B4"/>
    </sheetView>
  </sheetViews>
  <sheetFormatPr defaultRowHeight="15" x14ac:dyDescent="0.25"/>
  <cols>
    <col min="1" max="1" width="6.85546875" customWidth="1"/>
    <col min="2" max="2" width="19.140625" bestFit="1" customWidth="1"/>
    <col min="3" max="3" width="7.42578125" customWidth="1"/>
    <col min="4" max="4" width="29.42578125" customWidth="1"/>
    <col min="5" max="10" width="9.140625" style="41"/>
    <col min="12" max="12" width="10.140625" style="41" customWidth="1"/>
  </cols>
  <sheetData>
    <row r="3" spans="1:12" x14ac:dyDescent="0.25">
      <c r="A3" s="13" t="s">
        <v>0</v>
      </c>
      <c r="B3" s="12" t="s">
        <v>2</v>
      </c>
      <c r="C3" s="14" t="s">
        <v>4</v>
      </c>
      <c r="D3" s="12" t="s">
        <v>5</v>
      </c>
      <c r="E3" s="51" t="s">
        <v>28</v>
      </c>
      <c r="F3" s="51" t="s">
        <v>29</v>
      </c>
      <c r="G3" s="51" t="s">
        <v>30</v>
      </c>
      <c r="H3" s="51" t="s">
        <v>31</v>
      </c>
      <c r="I3" s="51" t="s">
        <v>32</v>
      </c>
      <c r="J3" s="51" t="s">
        <v>33</v>
      </c>
      <c r="K3" s="13"/>
      <c r="L3" s="51" t="s">
        <v>34</v>
      </c>
    </row>
    <row r="4" spans="1:12" x14ac:dyDescent="0.25">
      <c r="A4" s="40">
        <f>1</f>
        <v>1</v>
      </c>
      <c r="B4" s="40" t="s">
        <v>52</v>
      </c>
      <c r="C4" s="36">
        <v>1374</v>
      </c>
      <c r="D4" s="63" t="s">
        <v>24</v>
      </c>
      <c r="E4" s="64">
        <v>14.28</v>
      </c>
      <c r="F4" s="64">
        <v>26.5</v>
      </c>
      <c r="G4" s="65">
        <v>7</v>
      </c>
      <c r="H4" s="65"/>
      <c r="I4" s="65"/>
      <c r="J4" s="66"/>
      <c r="K4" s="35"/>
      <c r="L4" s="67">
        <f>SUM(E4:J4)</f>
        <v>47.78</v>
      </c>
    </row>
    <row r="5" spans="1:12" x14ac:dyDescent="0.25">
      <c r="A5" s="22">
        <f>A4+1</f>
        <v>2</v>
      </c>
      <c r="B5" s="38" t="s">
        <v>48</v>
      </c>
      <c r="C5" s="23">
        <v>1548</v>
      </c>
      <c r="D5" s="22" t="s">
        <v>24</v>
      </c>
      <c r="E5" s="55"/>
      <c r="F5" s="55">
        <v>20.5</v>
      </c>
      <c r="G5" s="55">
        <v>16</v>
      </c>
      <c r="H5" s="55"/>
      <c r="I5" s="55"/>
      <c r="J5" s="55"/>
      <c r="K5" s="21"/>
      <c r="L5" s="52">
        <f>SUM(E5:K5)</f>
        <v>36.5</v>
      </c>
    </row>
    <row r="6" spans="1:12" x14ac:dyDescent="0.25">
      <c r="A6" s="22">
        <f t="shared" ref="A6:A23" si="0">A5+1</f>
        <v>3</v>
      </c>
      <c r="B6" s="38" t="s">
        <v>47</v>
      </c>
      <c r="C6" s="23">
        <v>1152</v>
      </c>
      <c r="D6" s="22" t="s">
        <v>23</v>
      </c>
      <c r="E6" s="55">
        <v>12</v>
      </c>
      <c r="F6" s="55">
        <v>12</v>
      </c>
      <c r="G6" s="55">
        <v>3</v>
      </c>
      <c r="H6" s="56"/>
      <c r="I6" s="55"/>
      <c r="J6" s="56"/>
      <c r="K6" s="21"/>
      <c r="L6" s="52">
        <f t="shared" ref="L6" si="1">SUM(E6:K6)</f>
        <v>27</v>
      </c>
    </row>
    <row r="7" spans="1:12" x14ac:dyDescent="0.25">
      <c r="A7" s="22">
        <f t="shared" si="0"/>
        <v>4</v>
      </c>
      <c r="B7" s="38" t="s">
        <v>56</v>
      </c>
      <c r="C7" s="22">
        <v>1506</v>
      </c>
      <c r="D7" s="22" t="s">
        <v>22</v>
      </c>
      <c r="E7" s="55"/>
      <c r="F7" s="55">
        <v>14.5</v>
      </c>
      <c r="G7" s="55">
        <v>11.5</v>
      </c>
      <c r="H7" s="55"/>
      <c r="I7" s="55"/>
      <c r="J7" s="55"/>
      <c r="K7" s="21"/>
      <c r="L7" s="52">
        <f t="shared" ref="L7:L22" si="2">SUM(E7:K7)</f>
        <v>26</v>
      </c>
    </row>
    <row r="8" spans="1:12" x14ac:dyDescent="0.25">
      <c r="A8" s="34">
        <f t="shared" si="0"/>
        <v>5</v>
      </c>
      <c r="B8" s="62" t="s">
        <v>58</v>
      </c>
      <c r="C8" s="16">
        <v>1364</v>
      </c>
      <c r="D8" s="34" t="s">
        <v>24</v>
      </c>
      <c r="E8" s="57">
        <v>7.11</v>
      </c>
      <c r="F8" s="60">
        <v>5.5</v>
      </c>
      <c r="G8" s="57">
        <v>9.5</v>
      </c>
      <c r="H8" s="60"/>
      <c r="I8" s="57"/>
      <c r="J8" s="60"/>
      <c r="K8" s="15"/>
      <c r="L8" s="53">
        <f t="shared" si="2"/>
        <v>22.11</v>
      </c>
    </row>
    <row r="9" spans="1:12" x14ac:dyDescent="0.25">
      <c r="A9" s="27">
        <f t="shared" si="0"/>
        <v>6</v>
      </c>
      <c r="B9" s="61" t="s">
        <v>53</v>
      </c>
      <c r="C9" s="29">
        <v>1266</v>
      </c>
      <c r="D9" s="27" t="s">
        <v>39</v>
      </c>
      <c r="E9" s="58">
        <v>20.5</v>
      </c>
      <c r="F9" s="58"/>
      <c r="G9" s="58"/>
      <c r="H9" s="58"/>
      <c r="I9" s="58"/>
      <c r="J9" s="58"/>
      <c r="K9" s="26"/>
      <c r="L9" s="54">
        <f t="shared" si="2"/>
        <v>20.5</v>
      </c>
    </row>
    <row r="10" spans="1:12" x14ac:dyDescent="0.25">
      <c r="A10" s="9">
        <f t="shared" si="0"/>
        <v>7</v>
      </c>
      <c r="B10" s="9" t="s">
        <v>203</v>
      </c>
      <c r="C10" s="11">
        <v>0</v>
      </c>
      <c r="D10" s="9" t="s">
        <v>92</v>
      </c>
      <c r="E10" s="57"/>
      <c r="F10" s="57">
        <v>20</v>
      </c>
      <c r="G10" s="57"/>
      <c r="H10" s="57"/>
      <c r="I10" s="57"/>
      <c r="J10" s="57"/>
      <c r="K10" s="15"/>
      <c r="L10" s="53">
        <f t="shared" si="2"/>
        <v>20</v>
      </c>
    </row>
    <row r="11" spans="1:12" x14ac:dyDescent="0.25">
      <c r="A11" s="9">
        <f t="shared" si="0"/>
        <v>8</v>
      </c>
      <c r="B11" s="9" t="s">
        <v>54</v>
      </c>
      <c r="C11" s="11">
        <v>1196</v>
      </c>
      <c r="D11" s="9" t="s">
        <v>38</v>
      </c>
      <c r="E11" s="57">
        <v>16.5</v>
      </c>
      <c r="F11" s="57"/>
      <c r="G11" s="59"/>
      <c r="H11" s="57"/>
      <c r="I11" s="57"/>
      <c r="J11" s="57"/>
      <c r="K11" s="15"/>
      <c r="L11" s="53">
        <f t="shared" si="2"/>
        <v>16.5</v>
      </c>
    </row>
    <row r="12" spans="1:12" x14ac:dyDescent="0.25">
      <c r="A12" s="9">
        <f t="shared" si="0"/>
        <v>9</v>
      </c>
      <c r="B12" s="62" t="s">
        <v>170</v>
      </c>
      <c r="C12" s="69">
        <v>1480</v>
      </c>
      <c r="D12" s="62" t="s">
        <v>21</v>
      </c>
      <c r="E12" s="60">
        <v>16.28</v>
      </c>
      <c r="F12" s="60"/>
      <c r="G12" s="60"/>
      <c r="H12" s="60"/>
      <c r="I12" s="60"/>
      <c r="J12" s="60"/>
      <c r="K12" s="19"/>
      <c r="L12" s="53">
        <f t="shared" si="2"/>
        <v>16.28</v>
      </c>
    </row>
    <row r="13" spans="1:12" x14ac:dyDescent="0.25">
      <c r="A13" s="9">
        <f t="shared" si="0"/>
        <v>10</v>
      </c>
      <c r="B13" s="9" t="s">
        <v>73</v>
      </c>
      <c r="C13" s="11">
        <v>1336</v>
      </c>
      <c r="D13" s="9" t="s">
        <v>23</v>
      </c>
      <c r="E13" s="57">
        <v>2.56</v>
      </c>
      <c r="F13" s="57">
        <v>6</v>
      </c>
      <c r="G13" s="57">
        <v>5.5</v>
      </c>
      <c r="H13" s="57"/>
      <c r="I13" s="57"/>
      <c r="J13" s="57"/>
      <c r="K13" s="15"/>
      <c r="L13" s="53">
        <f t="shared" si="2"/>
        <v>14.06</v>
      </c>
    </row>
    <row r="14" spans="1:12" x14ac:dyDescent="0.25">
      <c r="A14" s="9">
        <f t="shared" si="0"/>
        <v>11</v>
      </c>
      <c r="B14" s="9" t="s">
        <v>205</v>
      </c>
      <c r="C14" s="11">
        <v>1611</v>
      </c>
      <c r="D14" s="9" t="s">
        <v>92</v>
      </c>
      <c r="E14" s="57"/>
      <c r="F14" s="57">
        <v>14</v>
      </c>
      <c r="G14" s="57"/>
      <c r="H14" s="57"/>
      <c r="I14" s="57"/>
      <c r="J14" s="57"/>
      <c r="K14" s="15"/>
      <c r="L14" s="53">
        <f t="shared" si="2"/>
        <v>14</v>
      </c>
    </row>
    <row r="15" spans="1:12" x14ac:dyDescent="0.25">
      <c r="A15" s="9">
        <f t="shared" si="0"/>
        <v>12</v>
      </c>
      <c r="B15" s="9" t="s">
        <v>151</v>
      </c>
      <c r="C15" s="11">
        <v>1528</v>
      </c>
      <c r="D15" s="9" t="s">
        <v>21</v>
      </c>
      <c r="E15" s="57"/>
      <c r="F15" s="57"/>
      <c r="G15" s="57">
        <v>14</v>
      </c>
      <c r="H15" s="57"/>
      <c r="I15" s="57"/>
      <c r="J15" s="57"/>
      <c r="K15" s="15"/>
      <c r="L15" s="53">
        <f t="shared" si="2"/>
        <v>14</v>
      </c>
    </row>
    <row r="16" spans="1:12" x14ac:dyDescent="0.25">
      <c r="A16" s="9">
        <f t="shared" si="0"/>
        <v>13</v>
      </c>
      <c r="B16" s="9" t="s">
        <v>152</v>
      </c>
      <c r="C16" s="9">
        <v>1466</v>
      </c>
      <c r="D16" s="9" t="s">
        <v>10</v>
      </c>
      <c r="E16" s="57"/>
      <c r="F16" s="57">
        <v>10</v>
      </c>
      <c r="G16" s="57"/>
      <c r="H16" s="57"/>
      <c r="I16" s="57"/>
      <c r="J16" s="57"/>
      <c r="K16" s="15"/>
      <c r="L16" s="53">
        <f t="shared" si="2"/>
        <v>10</v>
      </c>
    </row>
    <row r="17" spans="1:12" x14ac:dyDescent="0.25">
      <c r="A17" s="9">
        <f t="shared" si="0"/>
        <v>14</v>
      </c>
      <c r="B17" s="9" t="s">
        <v>57</v>
      </c>
      <c r="C17" s="11">
        <v>1195</v>
      </c>
      <c r="D17" s="9" t="s">
        <v>10</v>
      </c>
      <c r="E17" s="57"/>
      <c r="F17" s="57">
        <v>10</v>
      </c>
      <c r="G17" s="57"/>
      <c r="H17" s="57"/>
      <c r="I17" s="57"/>
      <c r="J17" s="57"/>
      <c r="K17" s="15"/>
      <c r="L17" s="53">
        <f t="shared" si="2"/>
        <v>10</v>
      </c>
    </row>
    <row r="18" spans="1:12" x14ac:dyDescent="0.25">
      <c r="A18" s="9">
        <f t="shared" si="0"/>
        <v>15</v>
      </c>
      <c r="B18" s="9" t="s">
        <v>70</v>
      </c>
      <c r="C18" s="9">
        <v>1110</v>
      </c>
      <c r="D18" s="9" t="s">
        <v>38</v>
      </c>
      <c r="E18" s="57">
        <v>8</v>
      </c>
      <c r="F18" s="57"/>
      <c r="G18" s="57"/>
      <c r="H18" s="57"/>
      <c r="I18" s="57"/>
      <c r="J18" s="57"/>
      <c r="K18" s="15"/>
      <c r="L18" s="53">
        <f t="shared" si="2"/>
        <v>8</v>
      </c>
    </row>
    <row r="19" spans="1:12" x14ac:dyDescent="0.25">
      <c r="A19" s="9">
        <f t="shared" si="0"/>
        <v>16</v>
      </c>
      <c r="B19" s="9" t="s">
        <v>87</v>
      </c>
      <c r="C19" s="9">
        <v>1070</v>
      </c>
      <c r="D19" s="9" t="s">
        <v>24</v>
      </c>
      <c r="E19" s="57">
        <v>5</v>
      </c>
      <c r="F19" s="57">
        <v>2</v>
      </c>
      <c r="G19" s="57"/>
      <c r="H19" s="57"/>
      <c r="I19" s="57"/>
      <c r="J19" s="59"/>
      <c r="K19" s="15"/>
      <c r="L19" s="53">
        <f t="shared" si="2"/>
        <v>7</v>
      </c>
    </row>
    <row r="20" spans="1:12" x14ac:dyDescent="0.25">
      <c r="A20" s="9">
        <f t="shared" si="0"/>
        <v>17</v>
      </c>
      <c r="B20" s="9" t="s">
        <v>206</v>
      </c>
      <c r="C20" s="11">
        <v>1046</v>
      </c>
      <c r="D20" s="34" t="s">
        <v>23</v>
      </c>
      <c r="E20" s="57"/>
      <c r="F20" s="57">
        <v>5</v>
      </c>
      <c r="G20" s="57"/>
      <c r="H20" s="57"/>
      <c r="I20" s="57"/>
      <c r="J20" s="57"/>
      <c r="K20" s="15"/>
      <c r="L20" s="53">
        <f t="shared" si="2"/>
        <v>5</v>
      </c>
    </row>
    <row r="21" spans="1:12" x14ac:dyDescent="0.25">
      <c r="A21" s="9">
        <f t="shared" si="0"/>
        <v>18</v>
      </c>
      <c r="B21" s="62" t="s">
        <v>138</v>
      </c>
      <c r="C21" s="16">
        <v>1041</v>
      </c>
      <c r="D21" s="34" t="s">
        <v>24</v>
      </c>
      <c r="E21" s="57"/>
      <c r="F21" s="57">
        <v>3.5</v>
      </c>
      <c r="G21" s="57"/>
      <c r="H21" s="57"/>
      <c r="I21" s="57"/>
      <c r="J21" s="57"/>
      <c r="K21" s="15"/>
      <c r="L21" s="53">
        <f t="shared" si="2"/>
        <v>3.5</v>
      </c>
    </row>
    <row r="22" spans="1:12" x14ac:dyDescent="0.25">
      <c r="A22" s="27">
        <f t="shared" si="0"/>
        <v>19</v>
      </c>
      <c r="B22" s="27" t="s">
        <v>178</v>
      </c>
      <c r="C22" s="29">
        <v>0</v>
      </c>
      <c r="D22" s="27" t="s">
        <v>23</v>
      </c>
      <c r="E22" s="70">
        <v>3</v>
      </c>
      <c r="F22" s="58"/>
      <c r="G22" s="58"/>
      <c r="H22" s="58"/>
      <c r="I22" s="58"/>
      <c r="J22" s="58"/>
      <c r="K22" s="26"/>
      <c r="L22" s="54">
        <f t="shared" si="2"/>
        <v>3</v>
      </c>
    </row>
    <row r="23" spans="1:12" x14ac:dyDescent="0.25">
      <c r="A23" s="9">
        <f t="shared" si="0"/>
        <v>20</v>
      </c>
      <c r="B23" s="9" t="s">
        <v>153</v>
      </c>
      <c r="C23" s="11">
        <v>1173</v>
      </c>
      <c r="D23" s="9" t="s">
        <v>21</v>
      </c>
      <c r="E23" s="57"/>
      <c r="F23" s="57"/>
      <c r="G23" s="57">
        <v>2</v>
      </c>
      <c r="H23" s="57"/>
      <c r="I23" s="57"/>
      <c r="J23" s="57"/>
      <c r="K23" s="15"/>
      <c r="L23" s="53">
        <f t="shared" ref="L23" si="3">SUM(E23:K23)</f>
        <v>2</v>
      </c>
    </row>
    <row r="24" spans="1:12" x14ac:dyDescent="0.25">
      <c r="E24"/>
      <c r="F24"/>
      <c r="G24"/>
      <c r="H24"/>
      <c r="I24"/>
      <c r="J24"/>
      <c r="L24"/>
    </row>
    <row r="25" spans="1:12" x14ac:dyDescent="0.25">
      <c r="E25"/>
      <c r="F25"/>
      <c r="G25"/>
      <c r="H25"/>
      <c r="I25"/>
      <c r="J25"/>
      <c r="L25"/>
    </row>
    <row r="26" spans="1:12" x14ac:dyDescent="0.25">
      <c r="E26"/>
      <c r="F26"/>
      <c r="G26"/>
      <c r="H26"/>
      <c r="I26"/>
      <c r="J26"/>
      <c r="L26"/>
    </row>
    <row r="27" spans="1:12" x14ac:dyDescent="0.25">
      <c r="E27"/>
      <c r="F27"/>
      <c r="G27"/>
      <c r="H27"/>
      <c r="I27"/>
      <c r="J27"/>
      <c r="L27"/>
    </row>
    <row r="28" spans="1:12" x14ac:dyDescent="0.25">
      <c r="E28"/>
      <c r="F28"/>
      <c r="G28"/>
      <c r="H28"/>
      <c r="I28"/>
      <c r="J28"/>
      <c r="L28"/>
    </row>
    <row r="29" spans="1:12" x14ac:dyDescent="0.25">
      <c r="E29"/>
      <c r="F29"/>
      <c r="G29"/>
      <c r="H29"/>
      <c r="I29"/>
      <c r="J29"/>
      <c r="L29"/>
    </row>
    <row r="30" spans="1:12" x14ac:dyDescent="0.25">
      <c r="E30"/>
      <c r="F30"/>
      <c r="G30"/>
      <c r="H30"/>
      <c r="I30"/>
      <c r="J30"/>
      <c r="L30"/>
    </row>
    <row r="31" spans="1:12" x14ac:dyDescent="0.25">
      <c r="E31"/>
      <c r="F31"/>
      <c r="G31"/>
      <c r="H31"/>
      <c r="I31"/>
      <c r="J31"/>
      <c r="L31"/>
    </row>
    <row r="32" spans="1:12" x14ac:dyDescent="0.25">
      <c r="E32"/>
      <c r="F32"/>
      <c r="G32"/>
      <c r="H32"/>
      <c r="I32"/>
      <c r="J32"/>
      <c r="L32"/>
    </row>
    <row r="33" customFormat="1" x14ac:dyDescent="0.25"/>
    <row r="34" customFormat="1" x14ac:dyDescent="0.25"/>
    <row r="35" customFormat="1" x14ac:dyDescent="0.25"/>
    <row r="36" customFormat="1" x14ac:dyDescent="0.25"/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76B8A-A5FE-4A85-B17F-8250E58F1C71}">
  <dimension ref="A3:L40"/>
  <sheetViews>
    <sheetView zoomScaleNormal="100" workbookViewId="0">
      <selection activeCell="B4" sqref="B4"/>
    </sheetView>
  </sheetViews>
  <sheetFormatPr defaultRowHeight="15" x14ac:dyDescent="0.25"/>
  <cols>
    <col min="1" max="1" width="6.85546875" customWidth="1"/>
    <col min="2" max="2" width="19.140625" bestFit="1" customWidth="1"/>
    <col min="3" max="3" width="7.42578125" customWidth="1"/>
    <col min="4" max="4" width="26.85546875" customWidth="1"/>
    <col min="12" max="12" width="10.140625" customWidth="1"/>
  </cols>
  <sheetData>
    <row r="3" spans="1:12" x14ac:dyDescent="0.25">
      <c r="A3" s="13" t="s">
        <v>0</v>
      </c>
      <c r="B3" s="12" t="s">
        <v>2</v>
      </c>
      <c r="C3" s="14" t="s">
        <v>4</v>
      </c>
      <c r="D3" s="12" t="s">
        <v>5</v>
      </c>
      <c r="E3" s="13" t="s">
        <v>28</v>
      </c>
      <c r="F3" s="13" t="s">
        <v>29</v>
      </c>
      <c r="G3" s="13" t="s">
        <v>30</v>
      </c>
      <c r="H3" s="13" t="s">
        <v>31</v>
      </c>
      <c r="I3" s="13" t="s">
        <v>32</v>
      </c>
      <c r="J3" s="13" t="s">
        <v>33</v>
      </c>
      <c r="K3" s="13"/>
      <c r="L3" s="13" t="s">
        <v>34</v>
      </c>
    </row>
    <row r="4" spans="1:12" x14ac:dyDescent="0.25">
      <c r="A4" s="38">
        <f>1</f>
        <v>1</v>
      </c>
      <c r="B4" s="38" t="s">
        <v>55</v>
      </c>
      <c r="C4" s="23">
        <v>1180</v>
      </c>
      <c r="D4" s="22" t="s">
        <v>24</v>
      </c>
      <c r="E4" s="21">
        <v>26.5</v>
      </c>
      <c r="F4" s="21">
        <v>15</v>
      </c>
      <c r="G4" s="33">
        <v>15</v>
      </c>
      <c r="H4" s="21"/>
      <c r="I4" s="21"/>
      <c r="J4" s="21"/>
      <c r="K4" s="21"/>
      <c r="L4" s="25">
        <f>SUM(E4:K4)</f>
        <v>56.5</v>
      </c>
    </row>
    <row r="5" spans="1:12" x14ac:dyDescent="0.25">
      <c r="A5" s="38">
        <f>A4+1</f>
        <v>2</v>
      </c>
      <c r="B5" s="38" t="s">
        <v>69</v>
      </c>
      <c r="C5" s="23">
        <v>1233</v>
      </c>
      <c r="D5" s="22" t="s">
        <v>24</v>
      </c>
      <c r="E5" s="21">
        <v>21</v>
      </c>
      <c r="F5" s="21">
        <v>13</v>
      </c>
      <c r="G5" s="33">
        <v>21</v>
      </c>
      <c r="H5" s="21"/>
      <c r="I5" s="21"/>
      <c r="J5" s="24"/>
      <c r="K5" s="21"/>
      <c r="L5" s="25">
        <f>SUM(E5:K5)</f>
        <v>55</v>
      </c>
    </row>
    <row r="6" spans="1:12" x14ac:dyDescent="0.25">
      <c r="A6" s="38">
        <f t="shared" ref="A6:A31" si="0">A5+1</f>
        <v>3</v>
      </c>
      <c r="B6" s="38" t="s">
        <v>210</v>
      </c>
      <c r="C6" s="23">
        <v>1171</v>
      </c>
      <c r="D6" s="22" t="s">
        <v>23</v>
      </c>
      <c r="E6" s="21"/>
      <c r="F6" s="21">
        <v>25</v>
      </c>
      <c r="G6" s="21">
        <v>12.5</v>
      </c>
      <c r="H6" s="21"/>
      <c r="I6" s="21"/>
      <c r="J6" s="21"/>
      <c r="K6" s="21"/>
      <c r="L6" s="25">
        <f t="shared" ref="L6" si="1">SUM(E6:K6)</f>
        <v>37.5</v>
      </c>
    </row>
    <row r="7" spans="1:12" x14ac:dyDescent="0.25">
      <c r="A7" s="68">
        <f t="shared" si="0"/>
        <v>4</v>
      </c>
      <c r="B7" s="62" t="s">
        <v>41</v>
      </c>
      <c r="C7" s="16">
        <v>1359</v>
      </c>
      <c r="D7" s="34" t="s">
        <v>24</v>
      </c>
      <c r="E7" s="15">
        <v>14.5</v>
      </c>
      <c r="F7" s="19">
        <v>17</v>
      </c>
      <c r="G7" s="15"/>
      <c r="H7" s="15"/>
      <c r="I7" s="15"/>
      <c r="J7" s="18"/>
      <c r="K7" s="15"/>
      <c r="L7" s="17">
        <f t="shared" ref="L7:L8" si="2">SUM(E7:K7)</f>
        <v>31.5</v>
      </c>
    </row>
    <row r="8" spans="1:12" x14ac:dyDescent="0.25">
      <c r="A8" s="68">
        <f t="shared" si="0"/>
        <v>5</v>
      </c>
      <c r="B8" s="62" t="s">
        <v>93</v>
      </c>
      <c r="C8" s="16">
        <v>1120</v>
      </c>
      <c r="D8" s="34" t="s">
        <v>24</v>
      </c>
      <c r="E8" s="15">
        <v>17.5</v>
      </c>
      <c r="F8" s="15">
        <v>3</v>
      </c>
      <c r="G8" s="15">
        <v>8.5</v>
      </c>
      <c r="H8" s="15"/>
      <c r="I8" s="15"/>
      <c r="J8" s="15"/>
      <c r="K8" s="15"/>
      <c r="L8" s="17">
        <f t="shared" si="2"/>
        <v>29</v>
      </c>
    </row>
    <row r="9" spans="1:12" x14ac:dyDescent="0.25">
      <c r="A9" s="68">
        <f t="shared" si="0"/>
        <v>6</v>
      </c>
      <c r="B9" s="9" t="s">
        <v>62</v>
      </c>
      <c r="C9" s="11">
        <v>1463</v>
      </c>
      <c r="D9" s="34" t="s">
        <v>24</v>
      </c>
      <c r="E9" s="15"/>
      <c r="F9" s="15"/>
      <c r="G9" s="15">
        <v>26.5</v>
      </c>
      <c r="H9" s="15"/>
      <c r="I9" s="15"/>
      <c r="J9" s="15"/>
      <c r="K9" s="15"/>
      <c r="L9" s="17">
        <f>SUM(E9:K9)</f>
        <v>26.5</v>
      </c>
    </row>
    <row r="10" spans="1:12" x14ac:dyDescent="0.25">
      <c r="A10" s="68">
        <f t="shared" si="0"/>
        <v>7</v>
      </c>
      <c r="B10" s="9" t="s">
        <v>169</v>
      </c>
      <c r="C10" s="11">
        <v>1343</v>
      </c>
      <c r="D10" s="9" t="s">
        <v>21</v>
      </c>
      <c r="E10" s="19"/>
      <c r="F10" s="15">
        <v>26</v>
      </c>
      <c r="G10" s="15"/>
      <c r="H10" s="15"/>
      <c r="I10" s="15"/>
      <c r="J10" s="18"/>
      <c r="K10" s="15"/>
      <c r="L10" s="17">
        <f>SUM(E10:K10)</f>
        <v>26</v>
      </c>
    </row>
    <row r="11" spans="1:12" x14ac:dyDescent="0.25">
      <c r="A11" s="68">
        <f t="shared" si="0"/>
        <v>8</v>
      </c>
      <c r="B11" s="9" t="s">
        <v>50</v>
      </c>
      <c r="C11" s="11">
        <v>1620</v>
      </c>
      <c r="D11" s="9" t="s">
        <v>38</v>
      </c>
      <c r="E11" s="15"/>
      <c r="F11" s="15">
        <v>17.5</v>
      </c>
      <c r="G11" s="15"/>
      <c r="H11" s="15"/>
      <c r="I11" s="15"/>
      <c r="J11" s="15"/>
      <c r="K11" s="15"/>
      <c r="L11" s="17">
        <f>SUM(E11:K11)</f>
        <v>17.5</v>
      </c>
    </row>
    <row r="12" spans="1:12" x14ac:dyDescent="0.25">
      <c r="A12" s="39">
        <f t="shared" si="0"/>
        <v>9</v>
      </c>
      <c r="B12" s="39" t="s">
        <v>239</v>
      </c>
      <c r="C12" s="29">
        <v>0</v>
      </c>
      <c r="D12" s="27"/>
      <c r="E12" s="26"/>
      <c r="F12" s="26"/>
      <c r="G12" s="26">
        <v>17</v>
      </c>
      <c r="H12" s="26"/>
      <c r="I12" s="26"/>
      <c r="J12" s="26"/>
      <c r="K12" s="26"/>
      <c r="L12" s="28">
        <f>SUM(E12:K12)</f>
        <v>17</v>
      </c>
    </row>
    <row r="13" spans="1:12" x14ac:dyDescent="0.25">
      <c r="A13" s="68">
        <f t="shared" si="0"/>
        <v>10</v>
      </c>
      <c r="B13" s="34" t="s">
        <v>96</v>
      </c>
      <c r="C13" s="16">
        <v>1016</v>
      </c>
      <c r="D13" s="34" t="s">
        <v>24</v>
      </c>
      <c r="E13" s="15">
        <v>11</v>
      </c>
      <c r="F13" s="15"/>
      <c r="G13" s="15">
        <v>5.5</v>
      </c>
      <c r="H13" s="15"/>
      <c r="I13" s="15"/>
      <c r="J13" s="15"/>
      <c r="K13" s="15"/>
      <c r="L13" s="17">
        <f t="shared" ref="L13:L31" si="3">SUM(E13:K13)</f>
        <v>16.5</v>
      </c>
    </row>
    <row r="14" spans="1:12" x14ac:dyDescent="0.25">
      <c r="A14" s="68">
        <f t="shared" si="0"/>
        <v>11</v>
      </c>
      <c r="B14" s="9" t="s">
        <v>71</v>
      </c>
      <c r="C14" s="11">
        <v>1012</v>
      </c>
      <c r="D14" s="34" t="s">
        <v>24</v>
      </c>
      <c r="E14" s="15">
        <v>4.5</v>
      </c>
      <c r="F14" s="19">
        <v>3</v>
      </c>
      <c r="G14" s="19">
        <v>6.5</v>
      </c>
      <c r="H14" s="18"/>
      <c r="I14" s="15"/>
      <c r="J14" s="18"/>
      <c r="K14" s="15"/>
      <c r="L14" s="17">
        <f>SUM(E14:K14)</f>
        <v>14</v>
      </c>
    </row>
    <row r="15" spans="1:12" x14ac:dyDescent="0.25">
      <c r="A15" s="68">
        <f t="shared" si="0"/>
        <v>12</v>
      </c>
      <c r="B15" s="9" t="s">
        <v>139</v>
      </c>
      <c r="C15" s="11">
        <v>0</v>
      </c>
      <c r="D15" s="9" t="s">
        <v>38</v>
      </c>
      <c r="E15" s="15">
        <v>9</v>
      </c>
      <c r="F15" s="15">
        <v>3</v>
      </c>
      <c r="G15" s="15"/>
      <c r="H15" s="15"/>
      <c r="I15" s="15"/>
      <c r="J15" s="15"/>
      <c r="K15" s="15"/>
      <c r="L15" s="17">
        <f t="shared" si="3"/>
        <v>12</v>
      </c>
    </row>
    <row r="16" spans="1:12" x14ac:dyDescent="0.25">
      <c r="A16" s="68">
        <f t="shared" si="0"/>
        <v>13</v>
      </c>
      <c r="B16" s="9" t="s">
        <v>72</v>
      </c>
      <c r="C16" s="11">
        <v>1034</v>
      </c>
      <c r="D16" s="9" t="s">
        <v>111</v>
      </c>
      <c r="E16" s="15">
        <v>4.5</v>
      </c>
      <c r="F16" s="15">
        <v>4</v>
      </c>
      <c r="G16" s="15">
        <v>2.5</v>
      </c>
      <c r="H16" s="15"/>
      <c r="I16" s="15"/>
      <c r="J16" s="18"/>
      <c r="K16" s="15"/>
      <c r="L16" s="17">
        <f>SUM(E16:K16)</f>
        <v>11</v>
      </c>
    </row>
    <row r="17" spans="1:12" x14ac:dyDescent="0.25">
      <c r="A17" s="39">
        <f t="shared" si="0"/>
        <v>14</v>
      </c>
      <c r="B17" s="27" t="s">
        <v>42</v>
      </c>
      <c r="C17" s="29">
        <v>1009</v>
      </c>
      <c r="D17" s="27" t="s">
        <v>39</v>
      </c>
      <c r="E17" s="26">
        <v>8</v>
      </c>
      <c r="F17" s="26"/>
      <c r="G17" s="26"/>
      <c r="H17" s="26"/>
      <c r="I17" s="30"/>
      <c r="J17" s="26"/>
      <c r="K17" s="26"/>
      <c r="L17" s="28">
        <f t="shared" si="3"/>
        <v>8</v>
      </c>
    </row>
    <row r="18" spans="1:12" x14ac:dyDescent="0.25">
      <c r="A18" s="68">
        <f t="shared" si="0"/>
        <v>15</v>
      </c>
      <c r="B18" s="9" t="s">
        <v>123</v>
      </c>
      <c r="C18" s="11">
        <v>0</v>
      </c>
      <c r="D18" s="9" t="s">
        <v>211</v>
      </c>
      <c r="E18" s="15"/>
      <c r="F18" s="15">
        <v>8</v>
      </c>
      <c r="G18" s="15"/>
      <c r="H18" s="15"/>
      <c r="I18" s="15"/>
      <c r="J18" s="15"/>
      <c r="K18" s="15"/>
      <c r="L18" s="17">
        <f>SUM(E18:K18)</f>
        <v>8</v>
      </c>
    </row>
    <row r="19" spans="1:12" x14ac:dyDescent="0.25">
      <c r="A19" s="68">
        <f t="shared" si="0"/>
        <v>16</v>
      </c>
      <c r="B19" s="9" t="s">
        <v>94</v>
      </c>
      <c r="C19" s="11">
        <v>0</v>
      </c>
      <c r="D19" s="9" t="s">
        <v>92</v>
      </c>
      <c r="E19" s="19"/>
      <c r="F19" s="19">
        <v>7</v>
      </c>
      <c r="G19" s="15"/>
      <c r="H19" s="15"/>
      <c r="I19" s="15"/>
      <c r="J19" s="15"/>
      <c r="K19" s="15"/>
      <c r="L19" s="1">
        <f t="shared" ref="L19" si="4">SUM(E19:K19)</f>
        <v>7</v>
      </c>
    </row>
    <row r="20" spans="1:12" x14ac:dyDescent="0.25">
      <c r="A20" s="39">
        <f t="shared" si="0"/>
        <v>17</v>
      </c>
      <c r="B20" s="27" t="s">
        <v>124</v>
      </c>
      <c r="C20" s="29">
        <v>1074</v>
      </c>
      <c r="D20" s="27" t="s">
        <v>38</v>
      </c>
      <c r="E20" s="26">
        <v>4</v>
      </c>
      <c r="F20" s="26"/>
      <c r="G20" s="26"/>
      <c r="H20" s="26"/>
      <c r="I20" s="26"/>
      <c r="J20" s="37"/>
      <c r="K20" s="26"/>
      <c r="L20" s="28">
        <f>SUM(E20:K20)</f>
        <v>4</v>
      </c>
    </row>
    <row r="21" spans="1:12" x14ac:dyDescent="0.25">
      <c r="A21" s="68">
        <f t="shared" si="0"/>
        <v>18</v>
      </c>
      <c r="B21" s="9" t="s">
        <v>154</v>
      </c>
      <c r="C21" s="11">
        <v>1019</v>
      </c>
      <c r="D21" s="9" t="s">
        <v>38</v>
      </c>
      <c r="E21" s="15">
        <v>4</v>
      </c>
      <c r="F21" s="15"/>
      <c r="G21" s="15"/>
      <c r="H21" s="15"/>
      <c r="I21" s="18"/>
      <c r="J21" s="15"/>
      <c r="K21" s="15"/>
      <c r="L21" s="17">
        <f>SUM(E21:K21)</f>
        <v>4</v>
      </c>
    </row>
    <row r="22" spans="1:12" x14ac:dyDescent="0.25">
      <c r="A22" s="68">
        <f t="shared" si="0"/>
        <v>19</v>
      </c>
      <c r="B22" s="9" t="s">
        <v>59</v>
      </c>
      <c r="C22" s="11">
        <v>1083</v>
      </c>
      <c r="D22" s="9" t="s">
        <v>111</v>
      </c>
      <c r="E22" s="15"/>
      <c r="F22" s="15">
        <v>4</v>
      </c>
      <c r="G22" s="15"/>
      <c r="H22" s="15"/>
      <c r="I22" s="15"/>
      <c r="J22" s="15"/>
      <c r="K22" s="15"/>
      <c r="L22" s="1">
        <f>SUM(E22:K22)</f>
        <v>4</v>
      </c>
    </row>
    <row r="23" spans="1:12" x14ac:dyDescent="0.25">
      <c r="A23" s="68">
        <f t="shared" si="0"/>
        <v>20</v>
      </c>
      <c r="B23" s="9" t="s">
        <v>240</v>
      </c>
      <c r="C23" s="11">
        <v>0</v>
      </c>
      <c r="D23" s="9"/>
      <c r="E23" s="15"/>
      <c r="F23" s="15"/>
      <c r="G23" s="15">
        <v>4</v>
      </c>
      <c r="H23" s="15"/>
      <c r="I23" s="15"/>
      <c r="J23" s="15"/>
      <c r="K23" s="15"/>
      <c r="L23" s="17">
        <f>SUM(E23:K23)</f>
        <v>4</v>
      </c>
    </row>
    <row r="24" spans="1:12" x14ac:dyDescent="0.25">
      <c r="A24" s="39">
        <f t="shared" si="0"/>
        <v>21</v>
      </c>
      <c r="B24" s="27" t="s">
        <v>241</v>
      </c>
      <c r="C24" s="29">
        <v>0</v>
      </c>
      <c r="D24" s="27"/>
      <c r="E24" s="26"/>
      <c r="F24" s="26"/>
      <c r="G24" s="26">
        <v>3.5</v>
      </c>
      <c r="H24" s="26"/>
      <c r="I24" s="26"/>
      <c r="J24" s="26"/>
      <c r="K24" s="26"/>
      <c r="L24" s="28">
        <f>SUM(E24:K24)</f>
        <v>3.5</v>
      </c>
    </row>
    <row r="25" spans="1:12" x14ac:dyDescent="0.25">
      <c r="A25" s="68">
        <f t="shared" si="0"/>
        <v>22</v>
      </c>
      <c r="B25" s="9" t="s">
        <v>123</v>
      </c>
      <c r="C25" s="11">
        <v>0</v>
      </c>
      <c r="D25" s="9"/>
      <c r="E25" s="15">
        <v>3</v>
      </c>
      <c r="F25" s="15"/>
      <c r="G25" s="15"/>
      <c r="H25" s="15"/>
      <c r="I25" s="15"/>
      <c r="J25" s="18"/>
      <c r="K25" s="15"/>
      <c r="L25" s="17">
        <f t="shared" si="3"/>
        <v>3</v>
      </c>
    </row>
    <row r="26" spans="1:12" x14ac:dyDescent="0.25">
      <c r="A26" s="68">
        <f t="shared" si="0"/>
        <v>23</v>
      </c>
      <c r="B26" s="9" t="s">
        <v>95</v>
      </c>
      <c r="C26" s="11">
        <v>0</v>
      </c>
      <c r="D26" s="9"/>
      <c r="E26" s="15">
        <v>3</v>
      </c>
      <c r="F26" s="15"/>
      <c r="G26" s="15"/>
      <c r="H26" s="15"/>
      <c r="I26" s="15"/>
      <c r="J26" s="15"/>
      <c r="K26" s="15"/>
      <c r="L26" s="17">
        <f t="shared" si="3"/>
        <v>3</v>
      </c>
    </row>
    <row r="27" spans="1:12" x14ac:dyDescent="0.25">
      <c r="A27" s="68">
        <f t="shared" si="0"/>
        <v>24</v>
      </c>
      <c r="B27" s="9" t="s">
        <v>186</v>
      </c>
      <c r="C27" s="11">
        <v>0</v>
      </c>
      <c r="D27" s="9"/>
      <c r="E27" s="15">
        <v>3</v>
      </c>
      <c r="F27" s="15"/>
      <c r="G27" s="15"/>
      <c r="H27" s="15"/>
      <c r="I27" s="15"/>
      <c r="J27" s="15"/>
      <c r="K27" s="15"/>
      <c r="L27" s="17">
        <f t="shared" si="3"/>
        <v>3</v>
      </c>
    </row>
    <row r="28" spans="1:12" x14ac:dyDescent="0.25">
      <c r="A28" s="68">
        <f t="shared" si="0"/>
        <v>25</v>
      </c>
      <c r="B28" s="9" t="s">
        <v>243</v>
      </c>
      <c r="C28" s="11">
        <v>0</v>
      </c>
      <c r="D28" s="9"/>
      <c r="E28" s="15"/>
      <c r="F28" s="15"/>
      <c r="G28" s="15">
        <v>3</v>
      </c>
      <c r="H28" s="15"/>
      <c r="I28" s="15"/>
      <c r="J28" s="15"/>
      <c r="K28" s="15"/>
      <c r="L28" s="17">
        <f t="shared" ref="L28" si="5">SUM(E28:K28)</f>
        <v>3</v>
      </c>
    </row>
    <row r="29" spans="1:12" x14ac:dyDescent="0.25">
      <c r="A29" s="68">
        <f t="shared" si="0"/>
        <v>26</v>
      </c>
      <c r="B29" s="9" t="s">
        <v>90</v>
      </c>
      <c r="C29" s="9">
        <v>0</v>
      </c>
      <c r="D29" s="9" t="s">
        <v>38</v>
      </c>
      <c r="E29" s="19">
        <v>2</v>
      </c>
      <c r="F29" s="15"/>
      <c r="G29" s="15"/>
      <c r="H29" s="15"/>
      <c r="I29" s="15"/>
      <c r="J29" s="15"/>
      <c r="K29" s="15"/>
      <c r="L29" s="17">
        <f>SUM(E29:K29)</f>
        <v>2</v>
      </c>
    </row>
    <row r="30" spans="1:12" x14ac:dyDescent="0.25">
      <c r="A30" s="39">
        <f t="shared" si="0"/>
        <v>27</v>
      </c>
      <c r="B30" s="27" t="s">
        <v>91</v>
      </c>
      <c r="C30" s="29">
        <v>0</v>
      </c>
      <c r="D30" s="27"/>
      <c r="E30" s="37">
        <v>2</v>
      </c>
      <c r="F30" s="26"/>
      <c r="G30" s="26"/>
      <c r="H30" s="26"/>
      <c r="I30" s="26"/>
      <c r="J30" s="26"/>
      <c r="K30" s="26"/>
      <c r="L30" s="28">
        <f t="shared" si="3"/>
        <v>2</v>
      </c>
    </row>
    <row r="31" spans="1:12" x14ac:dyDescent="0.25">
      <c r="A31" s="39">
        <f t="shared" si="0"/>
        <v>28</v>
      </c>
      <c r="B31" s="61" t="s">
        <v>188</v>
      </c>
      <c r="C31" s="29">
        <v>0</v>
      </c>
      <c r="D31" s="27"/>
      <c r="E31" s="26">
        <v>1.5</v>
      </c>
      <c r="F31" s="26"/>
      <c r="G31" s="26"/>
      <c r="H31" s="26"/>
      <c r="I31" s="30"/>
      <c r="J31" s="26"/>
      <c r="K31" s="26"/>
      <c r="L31" s="28">
        <f t="shared" si="3"/>
        <v>1.5</v>
      </c>
    </row>
    <row r="40" ht="14.25" customHeight="1" x14ac:dyDescent="0.25"/>
  </sheetData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814BC-97AA-4A3A-91CB-A0BCC1190538}">
  <dimension ref="A3:L43"/>
  <sheetViews>
    <sheetView tabSelected="1" workbookViewId="0">
      <selection activeCell="B4" sqref="B4"/>
    </sheetView>
  </sheetViews>
  <sheetFormatPr defaultRowHeight="15" x14ac:dyDescent="0.25"/>
  <cols>
    <col min="1" max="1" width="6.85546875" customWidth="1"/>
    <col min="2" max="2" width="22.85546875" bestFit="1" customWidth="1"/>
    <col min="3" max="3" width="7.42578125" customWidth="1"/>
    <col min="4" max="4" width="26.85546875" customWidth="1"/>
    <col min="12" max="12" width="10.140625" customWidth="1"/>
  </cols>
  <sheetData>
    <row r="3" spans="1:12" x14ac:dyDescent="0.25">
      <c r="A3" s="13" t="s">
        <v>0</v>
      </c>
      <c r="B3" s="12" t="s">
        <v>2</v>
      </c>
      <c r="C3" s="14" t="s">
        <v>4</v>
      </c>
      <c r="D3" s="12" t="s">
        <v>5</v>
      </c>
      <c r="E3" s="13" t="s">
        <v>28</v>
      </c>
      <c r="F3" s="13" t="s">
        <v>29</v>
      </c>
      <c r="G3" s="13" t="s">
        <v>30</v>
      </c>
      <c r="H3" s="13" t="s">
        <v>31</v>
      </c>
      <c r="I3" s="13" t="s">
        <v>32</v>
      </c>
      <c r="J3" s="13" t="s">
        <v>33</v>
      </c>
      <c r="K3" s="13"/>
      <c r="L3" s="13" t="s">
        <v>34</v>
      </c>
    </row>
    <row r="4" spans="1:12" x14ac:dyDescent="0.25">
      <c r="A4" s="38">
        <f>1</f>
        <v>1</v>
      </c>
      <c r="B4" s="38" t="s">
        <v>86</v>
      </c>
      <c r="C4" s="23">
        <v>1107</v>
      </c>
      <c r="D4" s="22" t="s">
        <v>24</v>
      </c>
      <c r="E4" s="21">
        <v>4</v>
      </c>
      <c r="F4" s="21">
        <v>20</v>
      </c>
      <c r="G4" s="21"/>
      <c r="H4" s="21"/>
      <c r="I4" s="21"/>
      <c r="J4" s="21"/>
      <c r="K4" s="21"/>
      <c r="L4" s="25">
        <f>SUM(E4:K4)</f>
        <v>24</v>
      </c>
    </row>
    <row r="5" spans="1:12" x14ac:dyDescent="0.25">
      <c r="A5" s="38">
        <f>A4+1</f>
        <v>2</v>
      </c>
      <c r="B5" s="38" t="s">
        <v>40</v>
      </c>
      <c r="C5" s="23">
        <v>1262</v>
      </c>
      <c r="D5" s="22" t="s">
        <v>24</v>
      </c>
      <c r="E5" s="21">
        <v>4</v>
      </c>
      <c r="F5" s="21">
        <v>10.5</v>
      </c>
      <c r="G5" s="21">
        <v>7.5</v>
      </c>
      <c r="H5" s="21"/>
      <c r="I5" s="21"/>
      <c r="J5" s="21"/>
      <c r="K5" s="21"/>
      <c r="L5" s="25">
        <f t="shared" ref="L5:L43" si="0">SUM(E5:K5)</f>
        <v>22</v>
      </c>
    </row>
    <row r="6" spans="1:12" x14ac:dyDescent="0.25">
      <c r="A6" s="38">
        <f t="shared" ref="A6:A43" si="1">A5+1</f>
        <v>3</v>
      </c>
      <c r="B6" s="38" t="s">
        <v>44</v>
      </c>
      <c r="C6" s="22">
        <v>1041</v>
      </c>
      <c r="D6" s="22" t="s">
        <v>21</v>
      </c>
      <c r="E6" s="21">
        <v>13</v>
      </c>
      <c r="F6" s="21">
        <v>4</v>
      </c>
      <c r="G6" s="21">
        <v>3</v>
      </c>
      <c r="H6" s="21"/>
      <c r="I6" s="21"/>
      <c r="J6" s="21"/>
      <c r="K6" s="21"/>
      <c r="L6" s="25">
        <f t="shared" si="0"/>
        <v>20</v>
      </c>
    </row>
    <row r="7" spans="1:12" x14ac:dyDescent="0.25">
      <c r="A7" s="68">
        <f t="shared" si="1"/>
        <v>4</v>
      </c>
      <c r="B7" s="62" t="s">
        <v>122</v>
      </c>
      <c r="C7" s="16">
        <v>1256</v>
      </c>
      <c r="D7" s="34" t="s">
        <v>21</v>
      </c>
      <c r="E7" s="19">
        <v>15</v>
      </c>
      <c r="F7" s="18"/>
      <c r="G7" s="15"/>
      <c r="H7" s="15"/>
      <c r="I7" s="15"/>
      <c r="J7" s="15"/>
      <c r="K7" s="15"/>
      <c r="L7" s="17">
        <f t="shared" si="0"/>
        <v>15</v>
      </c>
    </row>
    <row r="8" spans="1:12" x14ac:dyDescent="0.25">
      <c r="A8" s="68">
        <f t="shared" si="1"/>
        <v>5</v>
      </c>
      <c r="B8" s="34" t="s">
        <v>78</v>
      </c>
      <c r="C8" s="16">
        <v>1138</v>
      </c>
      <c r="D8" s="34" t="s">
        <v>24</v>
      </c>
      <c r="E8" s="19">
        <v>5.5</v>
      </c>
      <c r="F8" s="15">
        <v>6</v>
      </c>
      <c r="G8" s="15"/>
      <c r="H8" s="18"/>
      <c r="I8" s="15"/>
      <c r="J8" s="15"/>
      <c r="K8" s="15"/>
      <c r="L8" s="17">
        <f t="shared" si="0"/>
        <v>11.5</v>
      </c>
    </row>
    <row r="9" spans="1:12" x14ac:dyDescent="0.25">
      <c r="A9" s="68">
        <f t="shared" si="1"/>
        <v>6</v>
      </c>
      <c r="B9" s="34" t="s">
        <v>125</v>
      </c>
      <c r="C9" s="16">
        <v>1047</v>
      </c>
      <c r="D9" s="34" t="s">
        <v>11</v>
      </c>
      <c r="E9" s="15"/>
      <c r="F9" s="15"/>
      <c r="G9" s="15">
        <v>10.5</v>
      </c>
      <c r="H9" s="15"/>
      <c r="I9" s="15"/>
      <c r="J9" s="15"/>
      <c r="K9" s="15"/>
      <c r="L9" s="17">
        <f t="shared" si="0"/>
        <v>10.5</v>
      </c>
    </row>
    <row r="10" spans="1:12" x14ac:dyDescent="0.25">
      <c r="A10" s="68">
        <f t="shared" si="1"/>
        <v>7</v>
      </c>
      <c r="B10" s="34" t="s">
        <v>61</v>
      </c>
      <c r="C10" s="16">
        <v>0</v>
      </c>
      <c r="D10" s="34" t="s">
        <v>24</v>
      </c>
      <c r="E10" s="15">
        <v>3</v>
      </c>
      <c r="F10" s="15">
        <v>2</v>
      </c>
      <c r="G10" s="15">
        <v>4</v>
      </c>
      <c r="H10" s="15"/>
      <c r="I10" s="15"/>
      <c r="J10" s="15"/>
      <c r="K10" s="15"/>
      <c r="L10" s="17">
        <f t="shared" si="0"/>
        <v>9</v>
      </c>
    </row>
    <row r="11" spans="1:12" x14ac:dyDescent="0.25">
      <c r="A11" s="39">
        <f t="shared" si="1"/>
        <v>8</v>
      </c>
      <c r="B11" s="39" t="s">
        <v>101</v>
      </c>
      <c r="C11" s="29">
        <v>0</v>
      </c>
      <c r="D11" s="27" t="s">
        <v>111</v>
      </c>
      <c r="E11" s="26">
        <v>3.5</v>
      </c>
      <c r="F11" s="26">
        <v>3</v>
      </c>
      <c r="G11" s="26">
        <v>2.5</v>
      </c>
      <c r="H11" s="26"/>
      <c r="I11" s="26"/>
      <c r="J11" s="30"/>
      <c r="K11" s="26"/>
      <c r="L11" s="28">
        <f t="shared" si="0"/>
        <v>9</v>
      </c>
    </row>
    <row r="12" spans="1:12" x14ac:dyDescent="0.25">
      <c r="A12" s="68">
        <f t="shared" si="1"/>
        <v>9</v>
      </c>
      <c r="B12" s="62" t="s">
        <v>115</v>
      </c>
      <c r="C12" s="16">
        <v>1124</v>
      </c>
      <c r="D12" s="34" t="s">
        <v>24</v>
      </c>
      <c r="E12" s="15">
        <v>3</v>
      </c>
      <c r="F12" s="15">
        <v>2.5</v>
      </c>
      <c r="G12" s="15">
        <v>3</v>
      </c>
      <c r="H12" s="15"/>
      <c r="I12" s="15"/>
      <c r="J12" s="15"/>
      <c r="K12" s="15"/>
      <c r="L12" s="17">
        <f t="shared" si="0"/>
        <v>8.5</v>
      </c>
    </row>
    <row r="13" spans="1:12" x14ac:dyDescent="0.25">
      <c r="A13" s="68">
        <f t="shared" si="1"/>
        <v>10</v>
      </c>
      <c r="B13" s="34" t="s">
        <v>76</v>
      </c>
      <c r="C13" s="34">
        <v>1713</v>
      </c>
      <c r="D13" s="34" t="s">
        <v>21</v>
      </c>
      <c r="E13" s="15"/>
      <c r="F13" s="15">
        <v>7.5</v>
      </c>
      <c r="G13" s="15"/>
      <c r="H13" s="15"/>
      <c r="I13" s="15"/>
      <c r="J13" s="15"/>
      <c r="K13" s="15"/>
      <c r="L13" s="17">
        <f t="shared" si="0"/>
        <v>7.5</v>
      </c>
    </row>
    <row r="14" spans="1:12" x14ac:dyDescent="0.25">
      <c r="A14" s="68">
        <f t="shared" si="1"/>
        <v>11</v>
      </c>
      <c r="B14" s="34" t="s">
        <v>97</v>
      </c>
      <c r="C14" s="16">
        <v>0</v>
      </c>
      <c r="D14" s="34" t="s">
        <v>111</v>
      </c>
      <c r="E14" s="15">
        <v>4</v>
      </c>
      <c r="F14" s="15"/>
      <c r="G14" s="15">
        <v>3.5</v>
      </c>
      <c r="H14" s="15"/>
      <c r="I14" s="15"/>
      <c r="J14" s="15"/>
      <c r="K14" s="15"/>
      <c r="L14" s="17">
        <f t="shared" si="0"/>
        <v>7.5</v>
      </c>
    </row>
    <row r="15" spans="1:12" x14ac:dyDescent="0.25">
      <c r="A15" s="68">
        <f t="shared" si="1"/>
        <v>12</v>
      </c>
      <c r="B15" s="62" t="s">
        <v>183</v>
      </c>
      <c r="C15" s="16">
        <v>1158</v>
      </c>
      <c r="D15" s="34" t="s">
        <v>24</v>
      </c>
      <c r="E15" s="19">
        <v>6.5</v>
      </c>
      <c r="F15" s="15"/>
      <c r="G15" s="19"/>
      <c r="H15" s="18"/>
      <c r="I15" s="15"/>
      <c r="J15" s="15"/>
      <c r="K15" s="15"/>
      <c r="L15" s="17">
        <f t="shared" si="0"/>
        <v>6.5</v>
      </c>
    </row>
    <row r="16" spans="1:12" x14ac:dyDescent="0.25">
      <c r="A16" s="39">
        <f t="shared" si="1"/>
        <v>13</v>
      </c>
      <c r="B16" s="27" t="s">
        <v>146</v>
      </c>
      <c r="C16" s="29">
        <v>1047</v>
      </c>
      <c r="D16" s="27" t="s">
        <v>10</v>
      </c>
      <c r="E16" s="26"/>
      <c r="F16" s="26">
        <v>2.5</v>
      </c>
      <c r="G16" s="26">
        <v>3.5</v>
      </c>
      <c r="H16" s="26"/>
      <c r="I16" s="26"/>
      <c r="J16" s="26"/>
      <c r="K16" s="26"/>
      <c r="L16" s="28">
        <f t="shared" si="0"/>
        <v>6</v>
      </c>
    </row>
    <row r="17" spans="1:12" x14ac:dyDescent="0.25">
      <c r="A17" s="68">
        <f t="shared" si="1"/>
        <v>14</v>
      </c>
      <c r="B17" s="34" t="s">
        <v>212</v>
      </c>
      <c r="C17" s="16">
        <v>1097</v>
      </c>
      <c r="D17" s="34" t="s">
        <v>213</v>
      </c>
      <c r="E17" s="15"/>
      <c r="F17" s="15">
        <v>5</v>
      </c>
      <c r="G17" s="15"/>
      <c r="H17" s="15"/>
      <c r="I17" s="15"/>
      <c r="J17" s="15"/>
      <c r="K17" s="15"/>
      <c r="L17" s="17">
        <f t="shared" si="0"/>
        <v>5</v>
      </c>
    </row>
    <row r="18" spans="1:12" x14ac:dyDescent="0.25">
      <c r="A18" s="68">
        <f t="shared" si="1"/>
        <v>15</v>
      </c>
      <c r="B18" s="34" t="s">
        <v>89</v>
      </c>
      <c r="C18" s="16">
        <v>0</v>
      </c>
      <c r="D18" s="34" t="s">
        <v>24</v>
      </c>
      <c r="E18" s="15">
        <v>4</v>
      </c>
      <c r="F18" s="15">
        <v>1</v>
      </c>
      <c r="G18" s="15"/>
      <c r="H18" s="15"/>
      <c r="I18" s="15"/>
      <c r="J18" s="15"/>
      <c r="K18" s="15"/>
      <c r="L18" s="17">
        <f t="shared" si="0"/>
        <v>5</v>
      </c>
    </row>
    <row r="19" spans="1:12" x14ac:dyDescent="0.25">
      <c r="A19" s="39">
        <f t="shared" si="1"/>
        <v>16</v>
      </c>
      <c r="B19" s="27" t="s">
        <v>80</v>
      </c>
      <c r="C19" s="29">
        <v>0</v>
      </c>
      <c r="D19" s="27" t="s">
        <v>24</v>
      </c>
      <c r="E19" s="26">
        <v>2</v>
      </c>
      <c r="F19" s="26">
        <v>3</v>
      </c>
      <c r="G19" s="26"/>
      <c r="H19" s="26"/>
      <c r="I19" s="26"/>
      <c r="J19" s="26"/>
      <c r="K19" s="26"/>
      <c r="L19" s="28">
        <f t="shared" si="0"/>
        <v>5</v>
      </c>
    </row>
    <row r="20" spans="1:12" x14ac:dyDescent="0.25">
      <c r="A20" s="68">
        <f t="shared" si="1"/>
        <v>17</v>
      </c>
      <c r="B20" s="62" t="s">
        <v>140</v>
      </c>
      <c r="C20" s="16">
        <v>0</v>
      </c>
      <c r="D20" s="34" t="s">
        <v>24</v>
      </c>
      <c r="E20" s="15">
        <v>4</v>
      </c>
      <c r="F20" s="15"/>
      <c r="G20" s="15"/>
      <c r="H20" s="19"/>
      <c r="I20" s="18"/>
      <c r="J20" s="19"/>
      <c r="K20" s="15"/>
      <c r="L20" s="17">
        <f t="shared" si="0"/>
        <v>4</v>
      </c>
    </row>
    <row r="21" spans="1:12" x14ac:dyDescent="0.25">
      <c r="A21" s="68">
        <f t="shared" si="1"/>
        <v>18</v>
      </c>
      <c r="B21" s="34" t="s">
        <v>141</v>
      </c>
      <c r="C21" s="16">
        <v>0</v>
      </c>
      <c r="D21" s="34" t="s">
        <v>38</v>
      </c>
      <c r="E21" s="15">
        <v>4</v>
      </c>
      <c r="F21" s="15"/>
      <c r="G21" s="15"/>
      <c r="H21" s="15"/>
      <c r="I21" s="18"/>
      <c r="J21" s="15"/>
      <c r="K21" s="15"/>
      <c r="L21" s="17">
        <f t="shared" si="0"/>
        <v>4</v>
      </c>
    </row>
    <row r="22" spans="1:12" x14ac:dyDescent="0.25">
      <c r="A22" s="68">
        <f t="shared" si="1"/>
        <v>19</v>
      </c>
      <c r="B22" s="34" t="s">
        <v>74</v>
      </c>
      <c r="C22" s="16">
        <v>0</v>
      </c>
      <c r="D22" s="34" t="s">
        <v>38</v>
      </c>
      <c r="E22" s="15">
        <v>4</v>
      </c>
      <c r="F22" s="15"/>
      <c r="G22" s="18"/>
      <c r="H22" s="15"/>
      <c r="I22" s="15"/>
      <c r="J22" s="15"/>
      <c r="K22" s="15"/>
      <c r="L22" s="17">
        <f t="shared" si="0"/>
        <v>4</v>
      </c>
    </row>
    <row r="23" spans="1:12" x14ac:dyDescent="0.25">
      <c r="A23" s="68">
        <f t="shared" si="1"/>
        <v>20</v>
      </c>
      <c r="B23" s="34" t="s">
        <v>109</v>
      </c>
      <c r="C23" s="16">
        <v>0</v>
      </c>
      <c r="D23" s="34"/>
      <c r="E23" s="15">
        <v>3.5</v>
      </c>
      <c r="F23" s="15"/>
      <c r="G23" s="15"/>
      <c r="H23" s="15"/>
      <c r="I23" s="15"/>
      <c r="J23" s="15"/>
      <c r="K23" s="15"/>
      <c r="L23" s="17">
        <f t="shared" si="0"/>
        <v>3.5</v>
      </c>
    </row>
    <row r="24" spans="1:12" x14ac:dyDescent="0.25">
      <c r="A24" s="68">
        <f t="shared" si="1"/>
        <v>21</v>
      </c>
      <c r="B24" s="34" t="s">
        <v>214</v>
      </c>
      <c r="C24" s="34">
        <v>1232</v>
      </c>
      <c r="D24" s="34" t="s">
        <v>10</v>
      </c>
      <c r="E24" s="15"/>
      <c r="F24" s="15">
        <v>3.5</v>
      </c>
      <c r="G24" s="15"/>
      <c r="H24" s="15"/>
      <c r="I24" s="15"/>
      <c r="J24" s="15"/>
      <c r="K24" s="15"/>
      <c r="L24" s="17">
        <f t="shared" si="0"/>
        <v>3.5</v>
      </c>
    </row>
    <row r="25" spans="1:12" x14ac:dyDescent="0.25">
      <c r="A25" s="68">
        <f t="shared" si="1"/>
        <v>22</v>
      </c>
      <c r="B25" s="34" t="s">
        <v>46</v>
      </c>
      <c r="C25" s="16">
        <v>1024</v>
      </c>
      <c r="D25" s="34" t="s">
        <v>24</v>
      </c>
      <c r="E25" s="15"/>
      <c r="F25" s="15"/>
      <c r="G25" s="15">
        <v>3.5</v>
      </c>
      <c r="H25" s="15"/>
      <c r="I25" s="15"/>
      <c r="J25" s="15"/>
      <c r="K25" s="15"/>
      <c r="L25" s="17">
        <f t="shared" si="0"/>
        <v>3.5</v>
      </c>
    </row>
    <row r="26" spans="1:12" x14ac:dyDescent="0.25">
      <c r="A26" s="68">
        <f t="shared" si="1"/>
        <v>23</v>
      </c>
      <c r="B26" s="62" t="s">
        <v>88</v>
      </c>
      <c r="C26" s="16">
        <v>0</v>
      </c>
      <c r="D26" s="34" t="s">
        <v>38</v>
      </c>
      <c r="E26" s="15">
        <v>3</v>
      </c>
      <c r="F26" s="15"/>
      <c r="G26" s="15"/>
      <c r="H26" s="18"/>
      <c r="I26" s="15"/>
      <c r="J26" s="19"/>
      <c r="K26" s="15"/>
      <c r="L26" s="17">
        <f t="shared" si="0"/>
        <v>3</v>
      </c>
    </row>
    <row r="27" spans="1:12" x14ac:dyDescent="0.25">
      <c r="A27" s="68">
        <f t="shared" si="1"/>
        <v>24</v>
      </c>
      <c r="B27" s="34" t="s">
        <v>184</v>
      </c>
      <c r="C27" s="16">
        <v>0</v>
      </c>
      <c r="D27" s="34"/>
      <c r="E27" s="15">
        <v>3</v>
      </c>
      <c r="F27" s="15"/>
      <c r="G27" s="15"/>
      <c r="H27" s="15"/>
      <c r="I27" s="15"/>
      <c r="J27" s="15"/>
      <c r="K27" s="15"/>
      <c r="L27" s="17">
        <f t="shared" si="0"/>
        <v>3</v>
      </c>
    </row>
    <row r="28" spans="1:12" x14ac:dyDescent="0.25">
      <c r="A28" s="68">
        <f t="shared" si="1"/>
        <v>25</v>
      </c>
      <c r="B28" s="34" t="s">
        <v>185</v>
      </c>
      <c r="C28" s="16">
        <v>1041</v>
      </c>
      <c r="D28" s="34" t="s">
        <v>24</v>
      </c>
      <c r="E28" s="15">
        <v>3</v>
      </c>
      <c r="F28" s="15"/>
      <c r="G28" s="15"/>
      <c r="H28" s="15"/>
      <c r="I28" s="15"/>
      <c r="J28" s="15"/>
      <c r="K28" s="15"/>
      <c r="L28" s="17">
        <f t="shared" si="0"/>
        <v>3</v>
      </c>
    </row>
    <row r="29" spans="1:12" x14ac:dyDescent="0.25">
      <c r="A29" s="68">
        <f t="shared" si="1"/>
        <v>26</v>
      </c>
      <c r="B29" s="34" t="s">
        <v>106</v>
      </c>
      <c r="C29" s="34">
        <v>0</v>
      </c>
      <c r="D29" s="34" t="s">
        <v>38</v>
      </c>
      <c r="E29" s="15">
        <v>3</v>
      </c>
      <c r="F29" s="15"/>
      <c r="G29" s="15"/>
      <c r="H29" s="15"/>
      <c r="I29" s="15"/>
      <c r="J29" s="15"/>
      <c r="K29" s="15"/>
      <c r="L29" s="17">
        <f t="shared" si="0"/>
        <v>3</v>
      </c>
    </row>
    <row r="30" spans="1:12" x14ac:dyDescent="0.25">
      <c r="A30" s="68">
        <f t="shared" si="1"/>
        <v>27</v>
      </c>
      <c r="B30" s="34" t="s">
        <v>104</v>
      </c>
      <c r="C30" s="16">
        <v>0</v>
      </c>
      <c r="D30" s="34" t="s">
        <v>38</v>
      </c>
      <c r="E30" s="15">
        <v>3</v>
      </c>
      <c r="F30" s="15"/>
      <c r="G30" s="15"/>
      <c r="H30" s="15"/>
      <c r="I30" s="15"/>
      <c r="J30" s="15"/>
      <c r="K30" s="15"/>
      <c r="L30" s="17">
        <f t="shared" si="0"/>
        <v>3</v>
      </c>
    </row>
    <row r="31" spans="1:12" x14ac:dyDescent="0.25">
      <c r="A31" s="68">
        <f t="shared" si="1"/>
        <v>28</v>
      </c>
      <c r="B31" s="34" t="s">
        <v>242</v>
      </c>
      <c r="C31" s="16">
        <v>0</v>
      </c>
      <c r="D31" s="34"/>
      <c r="E31" s="19"/>
      <c r="F31" s="15"/>
      <c r="G31" s="19">
        <v>3</v>
      </c>
      <c r="H31" s="15"/>
      <c r="I31" s="15"/>
      <c r="J31" s="15"/>
      <c r="K31" s="15"/>
      <c r="L31" s="17">
        <f t="shared" si="0"/>
        <v>3</v>
      </c>
    </row>
    <row r="32" spans="1:12" x14ac:dyDescent="0.25">
      <c r="A32" s="68">
        <f t="shared" si="1"/>
        <v>29</v>
      </c>
      <c r="B32" s="34" t="s">
        <v>107</v>
      </c>
      <c r="C32" s="16">
        <v>0</v>
      </c>
      <c r="D32" s="34" t="s">
        <v>24</v>
      </c>
      <c r="E32" s="15">
        <v>2.5</v>
      </c>
      <c r="F32" s="15"/>
      <c r="G32" s="15"/>
      <c r="H32" s="15"/>
      <c r="I32" s="15"/>
      <c r="J32" s="15"/>
      <c r="K32" s="15"/>
      <c r="L32" s="17">
        <f t="shared" si="0"/>
        <v>2.5</v>
      </c>
    </row>
    <row r="33" spans="1:12" x14ac:dyDescent="0.25">
      <c r="A33" s="68">
        <f t="shared" si="1"/>
        <v>30</v>
      </c>
      <c r="B33" s="34" t="s">
        <v>187</v>
      </c>
      <c r="C33" s="16">
        <v>0</v>
      </c>
      <c r="D33" s="34"/>
      <c r="E33" s="15">
        <v>2.5</v>
      </c>
      <c r="F33" s="15"/>
      <c r="G33" s="15"/>
      <c r="H33" s="15"/>
      <c r="I33" s="15"/>
      <c r="J33" s="15"/>
      <c r="K33" s="15"/>
      <c r="L33" s="17">
        <f t="shared" si="0"/>
        <v>2.5</v>
      </c>
    </row>
    <row r="34" spans="1:12" x14ac:dyDescent="0.25">
      <c r="A34" s="68">
        <f t="shared" si="1"/>
        <v>31</v>
      </c>
      <c r="B34" s="34" t="s">
        <v>75</v>
      </c>
      <c r="C34" s="16">
        <v>0</v>
      </c>
      <c r="D34" s="34" t="s">
        <v>111</v>
      </c>
      <c r="E34" s="15"/>
      <c r="F34" s="15"/>
      <c r="G34" s="19">
        <v>2.5</v>
      </c>
      <c r="H34" s="15"/>
      <c r="I34" s="15"/>
      <c r="J34" s="15"/>
      <c r="K34" s="15"/>
      <c r="L34" s="17">
        <f t="shared" si="0"/>
        <v>2.5</v>
      </c>
    </row>
    <row r="35" spans="1:12" x14ac:dyDescent="0.25">
      <c r="A35" s="68">
        <f t="shared" si="1"/>
        <v>32</v>
      </c>
      <c r="B35" s="34" t="s">
        <v>117</v>
      </c>
      <c r="C35" s="34">
        <v>0</v>
      </c>
      <c r="D35" s="34" t="s">
        <v>24</v>
      </c>
      <c r="E35" s="15">
        <v>2</v>
      </c>
      <c r="F35" s="15"/>
      <c r="G35" s="15"/>
      <c r="H35" s="15"/>
      <c r="I35" s="15"/>
      <c r="J35" s="15"/>
      <c r="K35" s="15"/>
      <c r="L35" s="17">
        <f t="shared" si="0"/>
        <v>2</v>
      </c>
    </row>
    <row r="36" spans="1:12" x14ac:dyDescent="0.25">
      <c r="A36" s="68">
        <f t="shared" si="1"/>
        <v>33</v>
      </c>
      <c r="B36" s="34" t="s">
        <v>145</v>
      </c>
      <c r="C36" s="16">
        <v>0</v>
      </c>
      <c r="D36" s="34" t="s">
        <v>38</v>
      </c>
      <c r="E36" s="15">
        <v>2</v>
      </c>
      <c r="F36" s="15"/>
      <c r="G36" s="15"/>
      <c r="H36" s="15"/>
      <c r="I36" s="15"/>
      <c r="J36" s="15"/>
      <c r="K36" s="15"/>
      <c r="L36" s="17">
        <f t="shared" si="0"/>
        <v>2</v>
      </c>
    </row>
    <row r="37" spans="1:12" x14ac:dyDescent="0.25">
      <c r="A37" s="68">
        <f t="shared" si="1"/>
        <v>34</v>
      </c>
      <c r="B37" s="34" t="s">
        <v>156</v>
      </c>
      <c r="C37" s="16">
        <v>0</v>
      </c>
      <c r="D37" s="34" t="s">
        <v>21</v>
      </c>
      <c r="E37" s="15"/>
      <c r="F37" s="15"/>
      <c r="G37" s="15">
        <v>2</v>
      </c>
      <c r="H37" s="15"/>
      <c r="I37" s="15"/>
      <c r="J37" s="15"/>
      <c r="K37" s="15"/>
      <c r="L37" s="17">
        <f t="shared" si="0"/>
        <v>2</v>
      </c>
    </row>
    <row r="38" spans="1:12" x14ac:dyDescent="0.25">
      <c r="A38" s="68">
        <f t="shared" si="1"/>
        <v>35</v>
      </c>
      <c r="B38" s="34" t="s">
        <v>118</v>
      </c>
      <c r="C38" s="16">
        <v>0</v>
      </c>
      <c r="D38" s="34" t="s">
        <v>22</v>
      </c>
      <c r="E38" s="15"/>
      <c r="F38" s="15"/>
      <c r="G38" s="15">
        <v>2</v>
      </c>
      <c r="H38" s="15"/>
      <c r="I38" s="15"/>
      <c r="J38" s="15"/>
      <c r="K38" s="15"/>
      <c r="L38" s="17">
        <f t="shared" si="0"/>
        <v>2</v>
      </c>
    </row>
    <row r="39" spans="1:12" x14ac:dyDescent="0.25">
      <c r="A39" s="39">
        <f t="shared" si="1"/>
        <v>36</v>
      </c>
      <c r="B39" s="27" t="s">
        <v>244</v>
      </c>
      <c r="C39" s="29">
        <v>0</v>
      </c>
      <c r="D39" s="27"/>
      <c r="E39" s="26"/>
      <c r="F39" s="26"/>
      <c r="G39" s="26">
        <v>2</v>
      </c>
      <c r="H39" s="26"/>
      <c r="I39" s="26"/>
      <c r="J39" s="26"/>
      <c r="K39" s="26"/>
      <c r="L39" s="28">
        <f t="shared" si="0"/>
        <v>2</v>
      </c>
    </row>
    <row r="40" spans="1:12" x14ac:dyDescent="0.25">
      <c r="A40" s="68">
        <f t="shared" si="1"/>
        <v>37</v>
      </c>
      <c r="B40" s="34" t="s">
        <v>108</v>
      </c>
      <c r="C40" s="16">
        <v>0</v>
      </c>
      <c r="D40" s="34"/>
      <c r="E40" s="15">
        <v>1.5</v>
      </c>
      <c r="F40" s="15"/>
      <c r="G40" s="15"/>
      <c r="H40" s="15"/>
      <c r="I40" s="15"/>
      <c r="J40" s="15"/>
      <c r="K40" s="15"/>
      <c r="L40" s="17">
        <f t="shared" si="0"/>
        <v>1.5</v>
      </c>
    </row>
    <row r="41" spans="1:12" x14ac:dyDescent="0.25">
      <c r="A41" s="68">
        <f t="shared" si="1"/>
        <v>38</v>
      </c>
      <c r="B41" s="34" t="s">
        <v>245</v>
      </c>
      <c r="C41" s="16">
        <v>0</v>
      </c>
      <c r="D41" s="34" t="s">
        <v>24</v>
      </c>
      <c r="E41" s="15"/>
      <c r="F41" s="15"/>
      <c r="G41" s="15">
        <v>1</v>
      </c>
      <c r="H41" s="15"/>
      <c r="I41" s="15"/>
      <c r="J41" s="15"/>
      <c r="K41" s="15"/>
      <c r="L41" s="17">
        <f t="shared" si="0"/>
        <v>1</v>
      </c>
    </row>
    <row r="42" spans="1:12" x14ac:dyDescent="0.25">
      <c r="A42" s="68">
        <f t="shared" si="1"/>
        <v>39</v>
      </c>
      <c r="B42" s="34" t="s">
        <v>132</v>
      </c>
      <c r="C42" s="16">
        <v>0</v>
      </c>
      <c r="D42" s="34"/>
      <c r="E42" s="15">
        <v>0</v>
      </c>
      <c r="F42" s="15"/>
      <c r="G42" s="15"/>
      <c r="H42" s="15"/>
      <c r="I42" s="15"/>
      <c r="J42" s="15"/>
      <c r="K42" s="15"/>
      <c r="L42" s="17">
        <f t="shared" si="0"/>
        <v>0</v>
      </c>
    </row>
    <row r="43" spans="1:12" x14ac:dyDescent="0.25">
      <c r="A43" s="68">
        <f t="shared" si="1"/>
        <v>40</v>
      </c>
      <c r="B43" s="34" t="s">
        <v>246</v>
      </c>
      <c r="C43" s="16">
        <v>0</v>
      </c>
      <c r="D43" s="34"/>
      <c r="E43" s="15"/>
      <c r="F43" s="15"/>
      <c r="G43" s="15">
        <v>0</v>
      </c>
      <c r="H43" s="15"/>
      <c r="I43" s="15"/>
      <c r="J43" s="15"/>
      <c r="K43" s="15"/>
      <c r="L43" s="17">
        <f t="shared" si="0"/>
        <v>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48696-E72E-453B-BCCC-52BE56FDAC84}">
  <dimension ref="A3:O87"/>
  <sheetViews>
    <sheetView workbookViewId="0">
      <selection activeCell="B4" sqref="B4"/>
    </sheetView>
  </sheetViews>
  <sheetFormatPr defaultRowHeight="15" x14ac:dyDescent="0.25"/>
  <cols>
    <col min="1" max="1" width="6.85546875" style="20" customWidth="1"/>
    <col min="2" max="2" width="25.5703125" bestFit="1" customWidth="1"/>
    <col min="3" max="3" width="7.42578125" customWidth="1"/>
    <col min="4" max="4" width="26.85546875" customWidth="1"/>
    <col min="12" max="12" width="10.140625" customWidth="1"/>
  </cols>
  <sheetData>
    <row r="3" spans="1:12" x14ac:dyDescent="0.25">
      <c r="A3" s="13" t="s">
        <v>0</v>
      </c>
      <c r="B3" s="12" t="s">
        <v>2</v>
      </c>
      <c r="C3" s="14" t="s">
        <v>4</v>
      </c>
      <c r="D3" s="12" t="s">
        <v>5</v>
      </c>
      <c r="E3" s="13" t="s">
        <v>28</v>
      </c>
      <c r="F3" s="13" t="s">
        <v>29</v>
      </c>
      <c r="G3" s="13" t="s">
        <v>30</v>
      </c>
      <c r="H3" s="13" t="s">
        <v>31</v>
      </c>
      <c r="I3" s="13" t="s">
        <v>32</v>
      </c>
      <c r="J3" s="13" t="s">
        <v>33</v>
      </c>
      <c r="K3" s="13"/>
      <c r="L3" s="13" t="s">
        <v>34</v>
      </c>
    </row>
    <row r="4" spans="1:12" x14ac:dyDescent="0.25">
      <c r="A4" s="38">
        <f>1</f>
        <v>1</v>
      </c>
      <c r="B4" s="38" t="s">
        <v>45</v>
      </c>
      <c r="C4" s="23">
        <v>1095</v>
      </c>
      <c r="D4" s="22" t="s">
        <v>21</v>
      </c>
      <c r="E4" s="21">
        <v>10.5</v>
      </c>
      <c r="F4" s="33">
        <v>26</v>
      </c>
      <c r="G4" s="21">
        <v>27</v>
      </c>
      <c r="H4" s="21"/>
      <c r="I4" s="21"/>
      <c r="J4" s="21"/>
      <c r="K4" s="21"/>
      <c r="L4" s="25">
        <f>SUM(E4:K4)</f>
        <v>63.5</v>
      </c>
    </row>
    <row r="5" spans="1:12" x14ac:dyDescent="0.25">
      <c r="A5" s="38">
        <f>A4+1</f>
        <v>2</v>
      </c>
      <c r="B5" s="38" t="s">
        <v>79</v>
      </c>
      <c r="C5" s="23">
        <v>1008</v>
      </c>
      <c r="D5" s="22" t="s">
        <v>24</v>
      </c>
      <c r="E5" s="21">
        <v>26</v>
      </c>
      <c r="F5" s="21">
        <v>7</v>
      </c>
      <c r="G5" s="21">
        <v>21</v>
      </c>
      <c r="H5" s="21"/>
      <c r="I5" s="21"/>
      <c r="J5" s="21"/>
      <c r="K5" s="21"/>
      <c r="L5" s="25">
        <f>SUM(E5:K5)</f>
        <v>54</v>
      </c>
    </row>
    <row r="6" spans="1:12" x14ac:dyDescent="0.25">
      <c r="A6" s="38">
        <f t="shared" ref="A6:A29" si="0">A5+1</f>
        <v>3</v>
      </c>
      <c r="B6" s="38" t="s">
        <v>100</v>
      </c>
      <c r="C6" s="23">
        <v>1063</v>
      </c>
      <c r="D6" s="22" t="s">
        <v>23</v>
      </c>
      <c r="E6" s="21">
        <v>17</v>
      </c>
      <c r="F6" s="21">
        <v>20</v>
      </c>
      <c r="G6" s="21">
        <v>14.5</v>
      </c>
      <c r="H6" s="21"/>
      <c r="I6" s="21"/>
      <c r="J6" s="21"/>
      <c r="K6" s="21"/>
      <c r="L6" s="25">
        <f>SUM(E6:K6)</f>
        <v>51.5</v>
      </c>
    </row>
    <row r="7" spans="1:12" x14ac:dyDescent="0.25">
      <c r="A7" s="68">
        <f t="shared" si="0"/>
        <v>4</v>
      </c>
      <c r="B7" s="34" t="s">
        <v>98</v>
      </c>
      <c r="C7" s="16">
        <v>1055</v>
      </c>
      <c r="D7" s="34" t="s">
        <v>21</v>
      </c>
      <c r="E7" s="15">
        <v>12.5</v>
      </c>
      <c r="F7" s="15">
        <v>15</v>
      </c>
      <c r="G7" s="15">
        <v>16.5</v>
      </c>
      <c r="H7" s="15"/>
      <c r="I7" s="15"/>
      <c r="J7" s="18"/>
      <c r="K7" s="15"/>
      <c r="L7" s="17">
        <f>SUM(E7:K7)</f>
        <v>44</v>
      </c>
    </row>
    <row r="8" spans="1:12" x14ac:dyDescent="0.25">
      <c r="A8" s="68">
        <f t="shared" si="0"/>
        <v>5</v>
      </c>
      <c r="B8" s="34" t="s">
        <v>103</v>
      </c>
      <c r="C8" s="16">
        <v>1058</v>
      </c>
      <c r="D8" s="34" t="s">
        <v>24</v>
      </c>
      <c r="E8" s="15">
        <v>8.5</v>
      </c>
      <c r="F8" s="15">
        <v>12.5</v>
      </c>
      <c r="G8" s="15"/>
      <c r="H8" s="15"/>
      <c r="I8" s="15"/>
      <c r="J8" s="19"/>
      <c r="K8" s="15"/>
      <c r="L8" s="17">
        <f>SUM(E8:K8)</f>
        <v>21</v>
      </c>
    </row>
    <row r="9" spans="1:12" x14ac:dyDescent="0.25">
      <c r="A9" s="68">
        <f t="shared" si="0"/>
        <v>6</v>
      </c>
      <c r="B9" s="62" t="s">
        <v>193</v>
      </c>
      <c r="C9" s="16">
        <v>1034</v>
      </c>
      <c r="D9" s="34" t="s">
        <v>21</v>
      </c>
      <c r="E9" s="15">
        <v>20</v>
      </c>
      <c r="F9" s="15"/>
      <c r="G9" s="15"/>
      <c r="H9" s="15"/>
      <c r="I9" s="15"/>
      <c r="J9" s="15"/>
      <c r="K9" s="15"/>
      <c r="L9" s="17">
        <f>SUM(E9:K9)</f>
        <v>20</v>
      </c>
    </row>
    <row r="10" spans="1:12" x14ac:dyDescent="0.25">
      <c r="A10" s="39">
        <f t="shared" si="0"/>
        <v>7</v>
      </c>
      <c r="B10" s="39" t="s">
        <v>126</v>
      </c>
      <c r="C10" s="29">
        <v>0</v>
      </c>
      <c r="D10" s="27" t="s">
        <v>24</v>
      </c>
      <c r="E10" s="26">
        <v>3</v>
      </c>
      <c r="F10" s="26">
        <v>17</v>
      </c>
      <c r="G10" s="26"/>
      <c r="H10" s="26"/>
      <c r="I10" s="26"/>
      <c r="J10" s="26"/>
      <c r="K10" s="26"/>
      <c r="L10" s="28">
        <f>SUM(E10:K10)</f>
        <v>20</v>
      </c>
    </row>
    <row r="11" spans="1:12" x14ac:dyDescent="0.25">
      <c r="A11" s="68">
        <f t="shared" si="0"/>
        <v>8</v>
      </c>
      <c r="B11" s="34" t="s">
        <v>219</v>
      </c>
      <c r="C11" s="16">
        <v>0</v>
      </c>
      <c r="D11" s="34" t="s">
        <v>213</v>
      </c>
      <c r="E11" s="15"/>
      <c r="F11" s="15">
        <v>8</v>
      </c>
      <c r="G11" s="15">
        <v>12</v>
      </c>
      <c r="H11" s="15"/>
      <c r="I11" s="15"/>
      <c r="J11" s="15"/>
      <c r="K11" s="15"/>
      <c r="L11" s="17">
        <f>SUM(E11:K11)</f>
        <v>20</v>
      </c>
    </row>
    <row r="12" spans="1:12" x14ac:dyDescent="0.25">
      <c r="A12" s="68">
        <f t="shared" si="0"/>
        <v>9</v>
      </c>
      <c r="B12" s="34" t="s">
        <v>194</v>
      </c>
      <c r="C12" s="16">
        <v>1049</v>
      </c>
      <c r="D12" s="34" t="s">
        <v>21</v>
      </c>
      <c r="E12" s="15">
        <v>14.5</v>
      </c>
      <c r="F12" s="15"/>
      <c r="G12" s="15"/>
      <c r="H12" s="15"/>
      <c r="I12" s="15"/>
      <c r="J12" s="18"/>
      <c r="K12" s="15"/>
      <c r="L12" s="17">
        <f t="shared" ref="L12" si="1">SUM(E12:K12)</f>
        <v>14.5</v>
      </c>
    </row>
    <row r="13" spans="1:12" x14ac:dyDescent="0.25">
      <c r="A13" s="68">
        <f t="shared" si="0"/>
        <v>10</v>
      </c>
      <c r="B13" s="62" t="s">
        <v>127</v>
      </c>
      <c r="C13" s="16">
        <v>1027</v>
      </c>
      <c r="D13" s="34" t="s">
        <v>24</v>
      </c>
      <c r="E13" s="15">
        <v>3</v>
      </c>
      <c r="F13" s="15"/>
      <c r="G13" s="15">
        <v>9</v>
      </c>
      <c r="H13" s="15"/>
      <c r="I13" s="15"/>
      <c r="J13" s="15"/>
      <c r="K13" s="15"/>
      <c r="L13" s="17">
        <f>SUM(E13:K13)</f>
        <v>12</v>
      </c>
    </row>
    <row r="14" spans="1:12" x14ac:dyDescent="0.25">
      <c r="A14" s="68">
        <f t="shared" si="0"/>
        <v>11</v>
      </c>
      <c r="B14" s="34" t="s">
        <v>195</v>
      </c>
      <c r="C14" s="34">
        <v>0</v>
      </c>
      <c r="D14" s="34" t="s">
        <v>211</v>
      </c>
      <c r="E14" s="15">
        <v>2.5</v>
      </c>
      <c r="F14" s="19">
        <v>3</v>
      </c>
      <c r="G14" s="15">
        <v>6</v>
      </c>
      <c r="H14" s="15"/>
      <c r="I14" s="15"/>
      <c r="J14" s="15"/>
      <c r="K14" s="15"/>
      <c r="L14" s="17">
        <f>SUM(E14:K14)</f>
        <v>11.5</v>
      </c>
    </row>
    <row r="15" spans="1:12" x14ac:dyDescent="0.25">
      <c r="A15" s="68">
        <f t="shared" si="0"/>
        <v>12</v>
      </c>
      <c r="B15" s="34" t="s">
        <v>133</v>
      </c>
      <c r="C15" s="16">
        <v>1002</v>
      </c>
      <c r="D15" s="34" t="s">
        <v>24</v>
      </c>
      <c r="E15" s="15">
        <v>7</v>
      </c>
      <c r="F15" s="15"/>
      <c r="G15" s="15"/>
      <c r="H15" s="15"/>
      <c r="I15" s="15"/>
      <c r="J15" s="15"/>
      <c r="K15" s="15"/>
      <c r="L15" s="17">
        <f>SUM(E15:K15)</f>
        <v>7</v>
      </c>
    </row>
    <row r="16" spans="1:12" x14ac:dyDescent="0.25">
      <c r="A16" s="68">
        <f t="shared" si="0"/>
        <v>13</v>
      </c>
      <c r="B16" s="34" t="s">
        <v>131</v>
      </c>
      <c r="C16" s="16">
        <v>0</v>
      </c>
      <c r="D16" s="34" t="s">
        <v>24</v>
      </c>
      <c r="E16" s="15">
        <v>6</v>
      </c>
      <c r="F16" s="15"/>
      <c r="G16" s="15"/>
      <c r="H16" s="15"/>
      <c r="I16" s="18"/>
      <c r="J16" s="15"/>
      <c r="K16" s="15"/>
      <c r="L16" s="17">
        <f>SUM(E16:K16)</f>
        <v>6</v>
      </c>
    </row>
    <row r="17" spans="1:12" x14ac:dyDescent="0.25">
      <c r="A17" s="68">
        <f t="shared" si="0"/>
        <v>14</v>
      </c>
      <c r="B17" s="34" t="s">
        <v>60</v>
      </c>
      <c r="C17" s="16">
        <v>1081</v>
      </c>
      <c r="D17" s="34" t="s">
        <v>10</v>
      </c>
      <c r="E17" s="15"/>
      <c r="F17" s="15">
        <v>6</v>
      </c>
      <c r="G17" s="15"/>
      <c r="H17" s="15"/>
      <c r="I17" s="15"/>
      <c r="J17" s="15"/>
      <c r="K17" s="15"/>
      <c r="L17" s="17">
        <f t="shared" ref="L17" si="2">SUM(E17:K17)</f>
        <v>6</v>
      </c>
    </row>
    <row r="18" spans="1:12" x14ac:dyDescent="0.25">
      <c r="A18" s="68">
        <f t="shared" si="0"/>
        <v>15</v>
      </c>
      <c r="B18" s="34" t="s">
        <v>43</v>
      </c>
      <c r="C18" s="16">
        <v>1010</v>
      </c>
      <c r="D18" s="34" t="s">
        <v>24</v>
      </c>
      <c r="E18" s="15">
        <v>3</v>
      </c>
      <c r="F18" s="15">
        <v>3</v>
      </c>
      <c r="G18" s="15"/>
      <c r="H18" s="15"/>
      <c r="I18" s="15"/>
      <c r="J18" s="15"/>
      <c r="K18" s="15"/>
      <c r="L18" s="17">
        <f>SUM(E18:K18)</f>
        <v>6</v>
      </c>
    </row>
    <row r="19" spans="1:12" x14ac:dyDescent="0.25">
      <c r="A19" s="68">
        <f t="shared" si="0"/>
        <v>16</v>
      </c>
      <c r="B19" s="34" t="s">
        <v>196</v>
      </c>
      <c r="C19" s="16">
        <v>0</v>
      </c>
      <c r="D19" s="34" t="s">
        <v>222</v>
      </c>
      <c r="E19" s="15">
        <v>0.5</v>
      </c>
      <c r="F19" s="19">
        <v>2.5</v>
      </c>
      <c r="G19" s="15">
        <v>2</v>
      </c>
      <c r="H19" s="15"/>
      <c r="I19" s="18"/>
      <c r="J19" s="18"/>
      <c r="K19" s="15"/>
      <c r="L19" s="17">
        <f>SUM(E19:K19)</f>
        <v>5</v>
      </c>
    </row>
    <row r="20" spans="1:12" x14ac:dyDescent="0.25">
      <c r="A20" s="68">
        <f t="shared" si="0"/>
        <v>17</v>
      </c>
      <c r="B20" s="34" t="s">
        <v>128</v>
      </c>
      <c r="C20" s="16">
        <v>0</v>
      </c>
      <c r="D20" s="34" t="s">
        <v>10</v>
      </c>
      <c r="E20" s="15"/>
      <c r="F20" s="15">
        <v>5</v>
      </c>
      <c r="G20" s="15"/>
      <c r="H20" s="15"/>
      <c r="I20" s="15"/>
      <c r="J20" s="15"/>
      <c r="K20" s="15"/>
      <c r="L20" s="17">
        <f>SUM(E20:K20)</f>
        <v>5</v>
      </c>
    </row>
    <row r="21" spans="1:12" x14ac:dyDescent="0.25">
      <c r="A21" s="68">
        <f t="shared" si="0"/>
        <v>18</v>
      </c>
      <c r="B21" s="34" t="s">
        <v>77</v>
      </c>
      <c r="C21" s="34">
        <v>1078</v>
      </c>
      <c r="D21" s="34" t="s">
        <v>22</v>
      </c>
      <c r="E21" s="15"/>
      <c r="F21" s="15"/>
      <c r="G21" s="15">
        <v>5</v>
      </c>
      <c r="H21" s="15"/>
      <c r="I21" s="15"/>
      <c r="J21" s="15"/>
      <c r="K21" s="15"/>
      <c r="L21" s="17">
        <f>SUM(E21:K21)</f>
        <v>5</v>
      </c>
    </row>
    <row r="22" spans="1:12" x14ac:dyDescent="0.25">
      <c r="A22" s="68">
        <f t="shared" si="0"/>
        <v>19</v>
      </c>
      <c r="B22" s="62" t="s">
        <v>105</v>
      </c>
      <c r="C22" s="16">
        <v>1117</v>
      </c>
      <c r="D22" s="34" t="s">
        <v>39</v>
      </c>
      <c r="E22" s="15">
        <v>4.5</v>
      </c>
      <c r="F22" s="15"/>
      <c r="G22" s="15"/>
      <c r="H22" s="15"/>
      <c r="I22" s="15"/>
      <c r="J22" s="15"/>
      <c r="K22" s="15"/>
      <c r="L22" s="17">
        <f t="shared" ref="L22" si="3">SUM(E22:K22)</f>
        <v>4.5</v>
      </c>
    </row>
    <row r="23" spans="1:12" x14ac:dyDescent="0.25">
      <c r="A23" s="39">
        <f t="shared" si="0"/>
        <v>20</v>
      </c>
      <c r="B23" s="27" t="s">
        <v>99</v>
      </c>
      <c r="C23" s="29">
        <v>1021</v>
      </c>
      <c r="D23" s="27" t="s">
        <v>25</v>
      </c>
      <c r="E23" s="26"/>
      <c r="F23" s="26">
        <v>3.5</v>
      </c>
      <c r="G23" s="26"/>
      <c r="H23" s="26"/>
      <c r="I23" s="26"/>
      <c r="J23" s="26"/>
      <c r="K23" s="26"/>
      <c r="L23" s="28">
        <f>SUM(E23:K23)</f>
        <v>3.5</v>
      </c>
    </row>
    <row r="24" spans="1:12" x14ac:dyDescent="0.25">
      <c r="A24" s="39">
        <f t="shared" si="0"/>
        <v>21</v>
      </c>
      <c r="B24" s="27" t="s">
        <v>147</v>
      </c>
      <c r="C24" s="29">
        <v>1008</v>
      </c>
      <c r="D24" s="27" t="s">
        <v>11</v>
      </c>
      <c r="E24" s="26">
        <v>3</v>
      </c>
      <c r="F24" s="26"/>
      <c r="G24" s="26"/>
      <c r="H24" s="26"/>
      <c r="I24" s="26"/>
      <c r="J24" s="26"/>
      <c r="K24" s="26"/>
      <c r="L24" s="28">
        <f t="shared" ref="L24" si="4">SUM(E24:K24)</f>
        <v>3</v>
      </c>
    </row>
    <row r="25" spans="1:12" x14ac:dyDescent="0.25">
      <c r="A25" s="68">
        <f t="shared" si="0"/>
        <v>22</v>
      </c>
      <c r="B25" s="34" t="s">
        <v>220</v>
      </c>
      <c r="C25" s="34">
        <v>0</v>
      </c>
      <c r="D25" s="34" t="s">
        <v>23</v>
      </c>
      <c r="E25" s="15"/>
      <c r="F25" s="15">
        <v>3</v>
      </c>
      <c r="G25" s="15"/>
      <c r="H25" s="15"/>
      <c r="I25" s="15"/>
      <c r="J25" s="15"/>
      <c r="K25" s="15"/>
      <c r="L25" s="17">
        <f>SUM(E25:K25)</f>
        <v>3</v>
      </c>
    </row>
    <row r="26" spans="1:12" x14ac:dyDescent="0.25">
      <c r="A26" s="39">
        <f t="shared" si="0"/>
        <v>23</v>
      </c>
      <c r="B26" s="61" t="s">
        <v>130</v>
      </c>
      <c r="C26" s="29">
        <v>0</v>
      </c>
      <c r="D26" s="27" t="s">
        <v>38</v>
      </c>
      <c r="E26" s="26">
        <v>2</v>
      </c>
      <c r="F26" s="30"/>
      <c r="G26" s="26"/>
      <c r="H26" s="26"/>
      <c r="I26" s="26"/>
      <c r="J26" s="30"/>
      <c r="K26" s="26"/>
      <c r="L26" s="28">
        <f>SUM(E26:K26)</f>
        <v>2</v>
      </c>
    </row>
    <row r="27" spans="1:12" x14ac:dyDescent="0.25">
      <c r="A27" s="68">
        <f t="shared" si="0"/>
        <v>24</v>
      </c>
      <c r="B27" s="34" t="s">
        <v>134</v>
      </c>
      <c r="C27" s="16">
        <v>0</v>
      </c>
      <c r="D27" s="34"/>
      <c r="E27" s="15">
        <v>2.5</v>
      </c>
      <c r="F27" s="15"/>
      <c r="G27" s="15"/>
      <c r="H27" s="15"/>
      <c r="I27" s="15"/>
      <c r="J27" s="15"/>
      <c r="K27" s="15"/>
      <c r="L27" s="17">
        <f>SUM(E27:K27)</f>
        <v>2.5</v>
      </c>
    </row>
    <row r="28" spans="1:12" x14ac:dyDescent="0.25">
      <c r="A28" s="68">
        <f t="shared" si="0"/>
        <v>25</v>
      </c>
      <c r="B28" s="34" t="s">
        <v>135</v>
      </c>
      <c r="C28" s="16">
        <v>0</v>
      </c>
      <c r="D28" s="34" t="s">
        <v>24</v>
      </c>
      <c r="E28" s="15"/>
      <c r="F28" s="15">
        <v>1.5</v>
      </c>
      <c r="G28" s="15"/>
      <c r="H28" s="15"/>
      <c r="I28" s="15"/>
      <c r="J28" s="15"/>
      <c r="K28" s="15"/>
      <c r="L28" s="17">
        <f t="shared" ref="L28:L29" si="5">SUM(E28:K28)</f>
        <v>1.5</v>
      </c>
    </row>
    <row r="29" spans="1:12" x14ac:dyDescent="0.25">
      <c r="A29" s="68">
        <f t="shared" si="0"/>
        <v>26</v>
      </c>
      <c r="B29" s="34" t="s">
        <v>223</v>
      </c>
      <c r="C29" s="16">
        <v>0</v>
      </c>
      <c r="D29" s="34" t="s">
        <v>221</v>
      </c>
      <c r="E29" s="15"/>
      <c r="F29" s="15">
        <v>1.5</v>
      </c>
      <c r="G29" s="15"/>
      <c r="H29" s="15"/>
      <c r="I29" s="15"/>
      <c r="J29" s="15"/>
      <c r="K29" s="15"/>
      <c r="L29" s="17">
        <f t="shared" si="5"/>
        <v>1.5</v>
      </c>
    </row>
    <row r="30" spans="1:12" x14ac:dyDescent="0.25">
      <c r="A30"/>
    </row>
    <row r="31" spans="1:12" x14ac:dyDescent="0.25">
      <c r="A31"/>
    </row>
    <row r="32" spans="1:12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5" ht="15.75" x14ac:dyDescent="0.25">
      <c r="A49"/>
      <c r="M49" s="2"/>
      <c r="O49" s="3"/>
    </row>
    <row r="50" spans="1:15" x14ac:dyDescent="0.25">
      <c r="A50"/>
    </row>
    <row r="51" spans="1:15" x14ac:dyDescent="0.25">
      <c r="A51"/>
    </row>
    <row r="52" spans="1:15" x14ac:dyDescent="0.25">
      <c r="A52"/>
    </row>
    <row r="53" spans="1:15" x14ac:dyDescent="0.25">
      <c r="A53"/>
    </row>
    <row r="54" spans="1:15" x14ac:dyDescent="0.25">
      <c r="A54"/>
    </row>
    <row r="55" spans="1:15" x14ac:dyDescent="0.25">
      <c r="A55"/>
    </row>
    <row r="56" spans="1:15" x14ac:dyDescent="0.25">
      <c r="A56"/>
    </row>
    <row r="57" spans="1:15" x14ac:dyDescent="0.25">
      <c r="A57"/>
    </row>
    <row r="58" spans="1:15" x14ac:dyDescent="0.25">
      <c r="A58"/>
    </row>
    <row r="59" spans="1:15" x14ac:dyDescent="0.25">
      <c r="A59"/>
    </row>
    <row r="60" spans="1:15" x14ac:dyDescent="0.25">
      <c r="A60"/>
    </row>
    <row r="61" spans="1:15" x14ac:dyDescent="0.25">
      <c r="A61"/>
    </row>
    <row r="62" spans="1:15" x14ac:dyDescent="0.25">
      <c r="A62"/>
    </row>
    <row r="63" spans="1:15" x14ac:dyDescent="0.25">
      <c r="A63"/>
    </row>
    <row r="64" spans="1:15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</sheetData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E5941-9FAA-4289-ADAE-0DFE40EA1CFF}">
  <dimension ref="A3:L27"/>
  <sheetViews>
    <sheetView workbookViewId="0">
      <selection activeCell="B4" sqref="B4"/>
    </sheetView>
  </sheetViews>
  <sheetFormatPr defaultRowHeight="15" x14ac:dyDescent="0.25"/>
  <cols>
    <col min="1" max="1" width="6.85546875" style="20" customWidth="1"/>
    <col min="2" max="2" width="22.28515625" bestFit="1" customWidth="1"/>
    <col min="3" max="3" width="7.42578125" customWidth="1"/>
    <col min="4" max="4" width="26.85546875" customWidth="1"/>
    <col min="12" max="12" width="10.140625" customWidth="1"/>
  </cols>
  <sheetData>
    <row r="3" spans="1:12" x14ac:dyDescent="0.25">
      <c r="A3" s="13" t="s">
        <v>0</v>
      </c>
      <c r="B3" s="12" t="s">
        <v>2</v>
      </c>
      <c r="C3" s="14" t="s">
        <v>4</v>
      </c>
      <c r="D3" s="12" t="s">
        <v>5</v>
      </c>
      <c r="E3" s="13" t="s">
        <v>28</v>
      </c>
      <c r="F3" s="13" t="s">
        <v>29</v>
      </c>
      <c r="G3" s="13" t="s">
        <v>30</v>
      </c>
      <c r="H3" s="13" t="s">
        <v>31</v>
      </c>
      <c r="I3" s="13" t="s">
        <v>32</v>
      </c>
      <c r="J3" s="13" t="s">
        <v>33</v>
      </c>
      <c r="K3" s="13"/>
      <c r="L3" s="13" t="s">
        <v>34</v>
      </c>
    </row>
    <row r="4" spans="1:12" x14ac:dyDescent="0.25">
      <c r="A4" s="38">
        <f>1</f>
        <v>1</v>
      </c>
      <c r="B4" s="38" t="s">
        <v>149</v>
      </c>
      <c r="C4" s="23">
        <v>0</v>
      </c>
      <c r="D4" s="22"/>
      <c r="E4" s="33">
        <v>3.5</v>
      </c>
      <c r="F4" s="33">
        <v>10.5</v>
      </c>
      <c r="G4" s="21"/>
      <c r="H4" s="21"/>
      <c r="I4" s="21"/>
      <c r="J4" s="21"/>
      <c r="K4" s="21"/>
      <c r="L4" s="25">
        <f t="shared" ref="L4:L8" si="0">SUM(E4:K4)</f>
        <v>14</v>
      </c>
    </row>
    <row r="5" spans="1:12" x14ac:dyDescent="0.25">
      <c r="A5" s="38">
        <f>A4+1</f>
        <v>2</v>
      </c>
      <c r="B5" s="38" t="s">
        <v>102</v>
      </c>
      <c r="C5" s="23">
        <v>1203</v>
      </c>
      <c r="D5" s="22" t="s">
        <v>21</v>
      </c>
      <c r="E5" s="21">
        <v>3</v>
      </c>
      <c r="F5" s="21">
        <v>3</v>
      </c>
      <c r="G5" s="24"/>
      <c r="H5" s="21"/>
      <c r="I5" s="24"/>
      <c r="J5" s="21"/>
      <c r="K5" s="21"/>
      <c r="L5" s="25">
        <f t="shared" si="0"/>
        <v>6</v>
      </c>
    </row>
    <row r="6" spans="1:12" x14ac:dyDescent="0.25">
      <c r="A6" s="71">
        <f t="shared" ref="A6:A8" si="1">A5+1</f>
        <v>3</v>
      </c>
      <c r="B6" s="71" t="s">
        <v>224</v>
      </c>
      <c r="C6" s="72">
        <v>0</v>
      </c>
      <c r="D6" s="73" t="s">
        <v>221</v>
      </c>
      <c r="E6" s="74"/>
      <c r="F6" s="75">
        <v>0.5</v>
      </c>
      <c r="G6" s="75">
        <v>3</v>
      </c>
      <c r="H6" s="75"/>
      <c r="I6" s="75"/>
      <c r="J6" s="75"/>
      <c r="K6" s="75"/>
      <c r="L6" s="76">
        <f t="shared" ref="L6" si="2">SUM(E6:K6)</f>
        <v>3.5</v>
      </c>
    </row>
    <row r="7" spans="1:12" x14ac:dyDescent="0.25">
      <c r="A7" s="38">
        <f t="shared" si="1"/>
        <v>4</v>
      </c>
      <c r="B7" s="38" t="s">
        <v>129</v>
      </c>
      <c r="C7" s="23">
        <v>0</v>
      </c>
      <c r="D7" s="22" t="s">
        <v>25</v>
      </c>
      <c r="E7" s="24"/>
      <c r="F7" s="21">
        <v>2.5</v>
      </c>
      <c r="G7" s="21"/>
      <c r="H7" s="21"/>
      <c r="I7" s="21"/>
      <c r="J7" s="21"/>
      <c r="K7" s="21"/>
      <c r="L7" s="25">
        <f>SUM(E7:K7)</f>
        <v>2.5</v>
      </c>
    </row>
    <row r="8" spans="1:12" x14ac:dyDescent="0.25">
      <c r="A8" s="68">
        <f t="shared" si="1"/>
        <v>5</v>
      </c>
      <c r="B8" s="62" t="s">
        <v>148</v>
      </c>
      <c r="C8" s="16">
        <v>0</v>
      </c>
      <c r="D8" s="34" t="s">
        <v>24</v>
      </c>
      <c r="E8" s="15">
        <v>0.5</v>
      </c>
      <c r="F8" s="15"/>
      <c r="G8" s="15"/>
      <c r="H8" s="15"/>
      <c r="I8" s="15"/>
      <c r="J8" s="18"/>
      <c r="K8" s="15"/>
      <c r="L8" s="17">
        <f t="shared" si="0"/>
        <v>0.5</v>
      </c>
    </row>
    <row r="9" spans="1:12" x14ac:dyDescent="0.25">
      <c r="A9"/>
    </row>
    <row r="10" spans="1:12" x14ac:dyDescent="0.25">
      <c r="A10"/>
    </row>
    <row r="11" spans="1:12" x14ac:dyDescent="0.25">
      <c r="A11"/>
    </row>
    <row r="12" spans="1:12" x14ac:dyDescent="0.25">
      <c r="A12"/>
    </row>
    <row r="13" spans="1:12" x14ac:dyDescent="0.25">
      <c r="A13"/>
    </row>
    <row r="14" spans="1:12" x14ac:dyDescent="0.25">
      <c r="A14"/>
    </row>
    <row r="15" spans="1:12" x14ac:dyDescent="0.25">
      <c r="A15"/>
    </row>
    <row r="16" spans="1:12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</sheetData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2EFA6-22D0-4191-AAA2-74EDE88AB3E8}">
  <dimension ref="A1:N37"/>
  <sheetViews>
    <sheetView topLeftCell="A4" workbookViewId="0">
      <selection activeCell="G29" sqref="G29"/>
    </sheetView>
  </sheetViews>
  <sheetFormatPr defaultRowHeight="15" x14ac:dyDescent="0.25"/>
  <cols>
    <col min="3" max="3" width="6.5703125" customWidth="1"/>
    <col min="4" max="4" width="17" customWidth="1"/>
    <col min="7" max="7" width="23.85546875" bestFit="1" customWidth="1"/>
    <col min="12" max="12" width="13.85546875" style="41" bestFit="1" customWidth="1"/>
    <col min="13" max="13" width="18.140625" customWidth="1"/>
    <col min="14" max="14" width="12.140625" bestFit="1" customWidth="1"/>
  </cols>
  <sheetData>
    <row r="1" spans="1:1" x14ac:dyDescent="0.25">
      <c r="A1" s="6" t="s">
        <v>157</v>
      </c>
    </row>
    <row r="2" spans="1:1" x14ac:dyDescent="0.25">
      <c r="A2" s="5" t="s">
        <v>158</v>
      </c>
    </row>
    <row r="3" spans="1:1" x14ac:dyDescent="0.25">
      <c r="A3" s="8" t="s">
        <v>159</v>
      </c>
    </row>
    <row r="4" spans="1:1" x14ac:dyDescent="0.25">
      <c r="A4" s="8" t="s">
        <v>63</v>
      </c>
    </row>
    <row r="5" spans="1:1" x14ac:dyDescent="0.25">
      <c r="A5" s="8" t="s">
        <v>160</v>
      </c>
    </row>
    <row r="6" spans="1:1" x14ac:dyDescent="0.25">
      <c r="A6" s="8" t="s">
        <v>161</v>
      </c>
    </row>
    <row r="7" spans="1:1" x14ac:dyDescent="0.25">
      <c r="A7" s="8" t="s">
        <v>162</v>
      </c>
    </row>
    <row r="8" spans="1:1" x14ac:dyDescent="0.25">
      <c r="A8" s="8" t="s">
        <v>163</v>
      </c>
    </row>
    <row r="9" spans="1:1" x14ac:dyDescent="0.25">
      <c r="A9" s="8" t="s">
        <v>164</v>
      </c>
    </row>
    <row r="10" spans="1:1" x14ac:dyDescent="0.25">
      <c r="A10" s="8" t="s">
        <v>165</v>
      </c>
    </row>
    <row r="11" spans="1:1" x14ac:dyDescent="0.25">
      <c r="A11" s="8" t="s">
        <v>83</v>
      </c>
    </row>
    <row r="12" spans="1:1" x14ac:dyDescent="0.25">
      <c r="A12" s="8" t="s">
        <v>82</v>
      </c>
    </row>
    <row r="13" spans="1:1" x14ac:dyDescent="0.25">
      <c r="A13" s="8" t="s">
        <v>66</v>
      </c>
    </row>
    <row r="14" spans="1:1" x14ac:dyDescent="0.25">
      <c r="A14" s="8" t="s">
        <v>166</v>
      </c>
    </row>
    <row r="15" spans="1:1" x14ac:dyDescent="0.25">
      <c r="A15" s="8" t="s">
        <v>167</v>
      </c>
    </row>
    <row r="17" spans="1:14" x14ac:dyDescent="0.25">
      <c r="A17" s="32" t="s">
        <v>168</v>
      </c>
    </row>
    <row r="18" spans="1:14" x14ac:dyDescent="0.25">
      <c r="A18" s="5" t="s">
        <v>84</v>
      </c>
    </row>
    <row r="19" spans="1:14" ht="15.75" x14ac:dyDescent="0.25">
      <c r="A19" s="13" t="s">
        <v>0</v>
      </c>
      <c r="B19" s="13" t="s">
        <v>1</v>
      </c>
      <c r="C19" s="12" t="s">
        <v>3</v>
      </c>
      <c r="D19" s="12" t="s">
        <v>2</v>
      </c>
      <c r="E19" s="12" t="s">
        <v>35</v>
      </c>
      <c r="F19" s="14" t="s">
        <v>36</v>
      </c>
      <c r="G19" s="12" t="s">
        <v>5</v>
      </c>
      <c r="H19" s="13" t="s">
        <v>6</v>
      </c>
      <c r="I19" s="13" t="s">
        <v>7</v>
      </c>
      <c r="J19" s="13" t="s">
        <v>8</v>
      </c>
      <c r="K19" s="42" t="s">
        <v>20</v>
      </c>
      <c r="L19" s="48" t="s">
        <v>16</v>
      </c>
      <c r="M19" s="44" t="s">
        <v>14</v>
      </c>
      <c r="N19" s="44" t="s">
        <v>15</v>
      </c>
    </row>
    <row r="20" spans="1:14" ht="15.75" x14ac:dyDescent="0.25">
      <c r="A20" s="10">
        <v>1</v>
      </c>
      <c r="B20" s="10">
        <v>1</v>
      </c>
      <c r="C20" s="9" t="s">
        <v>18</v>
      </c>
      <c r="D20" s="9" t="s">
        <v>169</v>
      </c>
      <c r="E20" s="9" t="s">
        <v>37</v>
      </c>
      <c r="F20" s="11">
        <v>1541</v>
      </c>
      <c r="G20" s="9" t="s">
        <v>21</v>
      </c>
      <c r="H20" s="10">
        <v>6.5</v>
      </c>
      <c r="I20" s="10">
        <v>26.5</v>
      </c>
      <c r="J20" s="10">
        <v>0</v>
      </c>
      <c r="K20" s="43">
        <v>4</v>
      </c>
      <c r="L20" s="49">
        <f>H20 * (7/9)</f>
        <v>5.0555555555555554</v>
      </c>
      <c r="M20" s="46">
        <v>20</v>
      </c>
      <c r="N20" s="50">
        <f>L20+M20</f>
        <v>25.055555555555557</v>
      </c>
    </row>
    <row r="21" spans="1:14" ht="15.75" x14ac:dyDescent="0.25">
      <c r="A21" s="10">
        <v>2</v>
      </c>
      <c r="B21" s="10">
        <v>7</v>
      </c>
      <c r="C21" s="9" t="s">
        <v>252</v>
      </c>
      <c r="D21" s="9" t="s">
        <v>150</v>
      </c>
      <c r="E21" s="9" t="s">
        <v>37</v>
      </c>
      <c r="F21" s="11">
        <v>1321</v>
      </c>
      <c r="G21" s="9" t="s">
        <v>39</v>
      </c>
      <c r="H21" s="10">
        <v>6</v>
      </c>
      <c r="I21" s="10">
        <v>23.25</v>
      </c>
      <c r="J21" s="10">
        <v>0</v>
      </c>
      <c r="K21" s="43">
        <v>5</v>
      </c>
      <c r="L21" s="49">
        <f t="shared" ref="L21:L29" si="0">H21 * (7/9)</f>
        <v>4.666666666666667</v>
      </c>
      <c r="M21" s="46">
        <v>15</v>
      </c>
      <c r="N21" s="50">
        <f t="shared" ref="N21:N29" si="1">L21+M21</f>
        <v>19.666666666666668</v>
      </c>
    </row>
    <row r="22" spans="1:14" ht="15.75" x14ac:dyDescent="0.25">
      <c r="A22" s="10">
        <v>3</v>
      </c>
      <c r="B22" s="10">
        <v>2</v>
      </c>
      <c r="C22" s="9" t="s">
        <v>27</v>
      </c>
      <c r="D22" s="9" t="s">
        <v>170</v>
      </c>
      <c r="E22" s="9" t="s">
        <v>37</v>
      </c>
      <c r="F22" s="11">
        <v>1480</v>
      </c>
      <c r="G22" s="9" t="s">
        <v>21</v>
      </c>
      <c r="H22" s="10">
        <v>5.5</v>
      </c>
      <c r="I22" s="10">
        <v>21.5</v>
      </c>
      <c r="J22" s="10">
        <v>0</v>
      </c>
      <c r="K22" s="43">
        <v>4</v>
      </c>
      <c r="L22" s="49">
        <f t="shared" si="0"/>
        <v>4.2777777777777777</v>
      </c>
      <c r="M22" s="46">
        <v>12</v>
      </c>
      <c r="N22" s="50">
        <f t="shared" si="1"/>
        <v>16.277777777777779</v>
      </c>
    </row>
    <row r="23" spans="1:14" ht="15.75" x14ac:dyDescent="0.25">
      <c r="A23" s="10">
        <v>4</v>
      </c>
      <c r="B23" s="10">
        <v>8</v>
      </c>
      <c r="C23" s="9" t="s">
        <v>27</v>
      </c>
      <c r="D23" s="9" t="s">
        <v>52</v>
      </c>
      <c r="E23" s="9" t="s">
        <v>37</v>
      </c>
      <c r="F23" s="11">
        <v>1374</v>
      </c>
      <c r="G23" s="9" t="s">
        <v>24</v>
      </c>
      <c r="H23" s="10">
        <v>5.5</v>
      </c>
      <c r="I23" s="10">
        <v>21</v>
      </c>
      <c r="J23" s="10">
        <v>0</v>
      </c>
      <c r="K23" s="43">
        <v>5</v>
      </c>
      <c r="L23" s="49">
        <f t="shared" si="0"/>
        <v>4.2777777777777777</v>
      </c>
      <c r="M23" s="46">
        <v>10</v>
      </c>
      <c r="N23" s="50">
        <f t="shared" si="1"/>
        <v>14.277777777777779</v>
      </c>
    </row>
    <row r="24" spans="1:14" ht="15.75" x14ac:dyDescent="0.25">
      <c r="A24" s="10">
        <v>5</v>
      </c>
      <c r="B24" s="10">
        <v>4</v>
      </c>
      <c r="C24" s="9" t="s">
        <v>19</v>
      </c>
      <c r="D24" s="9" t="s">
        <v>76</v>
      </c>
      <c r="E24" s="9" t="s">
        <v>37</v>
      </c>
      <c r="F24" s="11">
        <v>1366</v>
      </c>
      <c r="G24" s="9" t="s">
        <v>21</v>
      </c>
      <c r="H24" s="10">
        <v>5</v>
      </c>
      <c r="I24" s="10">
        <v>22.5</v>
      </c>
      <c r="J24" s="10">
        <v>0</v>
      </c>
      <c r="K24" s="43">
        <v>4</v>
      </c>
      <c r="L24" s="49">
        <f t="shared" si="0"/>
        <v>3.8888888888888888</v>
      </c>
      <c r="M24" s="46">
        <v>8</v>
      </c>
      <c r="N24" s="50">
        <f t="shared" si="1"/>
        <v>11.888888888888889</v>
      </c>
    </row>
    <row r="25" spans="1:14" ht="15.75" x14ac:dyDescent="0.25">
      <c r="A25" s="10">
        <v>6</v>
      </c>
      <c r="B25" s="10">
        <v>3</v>
      </c>
      <c r="C25" s="9" t="s">
        <v>252</v>
      </c>
      <c r="D25" s="9" t="s">
        <v>171</v>
      </c>
      <c r="E25" s="9" t="s">
        <v>37</v>
      </c>
      <c r="F25" s="11">
        <v>1388</v>
      </c>
      <c r="G25" s="9" t="s">
        <v>172</v>
      </c>
      <c r="H25" s="10">
        <v>4</v>
      </c>
      <c r="I25" s="10">
        <v>18.5</v>
      </c>
      <c r="J25" s="10">
        <v>0</v>
      </c>
      <c r="K25" s="43">
        <v>4</v>
      </c>
      <c r="L25" s="49">
        <f t="shared" si="0"/>
        <v>3.1111111111111112</v>
      </c>
      <c r="M25" s="46">
        <v>6</v>
      </c>
      <c r="N25" s="50">
        <f t="shared" si="1"/>
        <v>9.1111111111111107</v>
      </c>
    </row>
    <row r="26" spans="1:14" ht="15.75" x14ac:dyDescent="0.25">
      <c r="A26" s="10">
        <v>7</v>
      </c>
      <c r="B26" s="10">
        <v>10</v>
      </c>
      <c r="C26" s="9" t="s">
        <v>27</v>
      </c>
      <c r="D26" s="9" t="s">
        <v>58</v>
      </c>
      <c r="E26" s="9" t="s">
        <v>37</v>
      </c>
      <c r="F26" s="11">
        <v>1364</v>
      </c>
      <c r="G26" s="9" t="s">
        <v>24</v>
      </c>
      <c r="H26" s="10">
        <v>4</v>
      </c>
      <c r="I26" s="10">
        <v>17</v>
      </c>
      <c r="J26" s="10">
        <v>0</v>
      </c>
      <c r="K26" s="43">
        <v>5</v>
      </c>
      <c r="L26" s="49">
        <f t="shared" si="0"/>
        <v>3.1111111111111112</v>
      </c>
      <c r="M26" s="46">
        <v>4</v>
      </c>
      <c r="N26" s="50">
        <f t="shared" si="1"/>
        <v>7.1111111111111107</v>
      </c>
    </row>
    <row r="27" spans="1:14" ht="15.75" x14ac:dyDescent="0.25">
      <c r="A27" s="10">
        <v>8</v>
      </c>
      <c r="B27" s="10">
        <v>6</v>
      </c>
      <c r="C27" s="9" t="s">
        <v>26</v>
      </c>
      <c r="D27" s="9" t="s">
        <v>173</v>
      </c>
      <c r="E27" s="9" t="s">
        <v>37</v>
      </c>
      <c r="F27" s="11">
        <v>1339</v>
      </c>
      <c r="G27" s="9" t="s">
        <v>38</v>
      </c>
      <c r="H27" s="10">
        <v>4</v>
      </c>
      <c r="I27" s="10">
        <v>15.25</v>
      </c>
      <c r="J27" s="10">
        <v>0</v>
      </c>
      <c r="K27" s="43">
        <v>5</v>
      </c>
      <c r="L27" s="49">
        <f t="shared" si="0"/>
        <v>3.1111111111111112</v>
      </c>
      <c r="M27" s="46">
        <v>3</v>
      </c>
      <c r="N27" s="50">
        <f t="shared" si="1"/>
        <v>6.1111111111111107</v>
      </c>
    </row>
    <row r="28" spans="1:14" ht="15.75" x14ac:dyDescent="0.25">
      <c r="A28" s="10">
        <v>9</v>
      </c>
      <c r="B28" s="10">
        <v>5</v>
      </c>
      <c r="C28" s="9" t="s">
        <v>26</v>
      </c>
      <c r="D28" s="9" t="s">
        <v>49</v>
      </c>
      <c r="E28" s="9" t="s">
        <v>37</v>
      </c>
      <c r="F28" s="11">
        <v>1343</v>
      </c>
      <c r="G28" s="9" t="s">
        <v>38</v>
      </c>
      <c r="H28" s="10">
        <v>2.5</v>
      </c>
      <c r="I28" s="10">
        <v>11</v>
      </c>
      <c r="J28" s="10">
        <v>0</v>
      </c>
      <c r="K28" s="43">
        <v>4</v>
      </c>
      <c r="L28" s="49">
        <f t="shared" si="0"/>
        <v>1.9444444444444444</v>
      </c>
      <c r="M28" s="46">
        <v>2</v>
      </c>
      <c r="N28" s="50">
        <f t="shared" si="1"/>
        <v>3.9444444444444446</v>
      </c>
    </row>
    <row r="29" spans="1:14" ht="15.75" x14ac:dyDescent="0.25">
      <c r="A29" s="10">
        <v>10</v>
      </c>
      <c r="B29" s="10">
        <v>9</v>
      </c>
      <c r="C29" s="9" t="s">
        <v>27</v>
      </c>
      <c r="D29" s="9" t="s">
        <v>73</v>
      </c>
      <c r="E29" s="9" t="s">
        <v>37</v>
      </c>
      <c r="F29" s="11">
        <v>1336</v>
      </c>
      <c r="G29" s="9" t="s">
        <v>23</v>
      </c>
      <c r="H29" s="10">
        <v>2</v>
      </c>
      <c r="I29" s="10">
        <v>6.5</v>
      </c>
      <c r="J29" s="10">
        <v>0</v>
      </c>
      <c r="K29" s="43">
        <v>5</v>
      </c>
      <c r="L29" s="49">
        <f t="shared" si="0"/>
        <v>1.5555555555555556</v>
      </c>
      <c r="M29" s="46">
        <v>1</v>
      </c>
      <c r="N29" s="50">
        <f t="shared" si="1"/>
        <v>2.5555555555555554</v>
      </c>
    </row>
    <row r="30" spans="1:14" ht="15.75" x14ac:dyDescent="0.25">
      <c r="L30" s="31"/>
      <c r="N30" s="3"/>
    </row>
    <row r="31" spans="1:14" x14ac:dyDescent="0.25">
      <c r="A31" s="5" t="s">
        <v>12</v>
      </c>
    </row>
    <row r="32" spans="1:14" x14ac:dyDescent="0.25">
      <c r="A32" s="8" t="s">
        <v>81</v>
      </c>
    </row>
    <row r="33" spans="1:1" x14ac:dyDescent="0.25">
      <c r="A33" s="8" t="s">
        <v>144</v>
      </c>
    </row>
    <row r="34" spans="1:1" x14ac:dyDescent="0.25">
      <c r="A34" s="8" t="s">
        <v>174</v>
      </c>
    </row>
    <row r="36" spans="1:1" x14ac:dyDescent="0.25">
      <c r="A36" s="7" t="s">
        <v>175</v>
      </c>
    </row>
    <row r="37" spans="1:1" x14ac:dyDescent="0.25">
      <c r="A37" s="6" t="s">
        <v>13</v>
      </c>
    </row>
  </sheetData>
  <hyperlinks>
    <hyperlink ref="A36:K36" r:id="rId1" display="Všechny detaily tohoto turnaje naleznete pod  https://chess-results.com/tnr1260421.aspx?lan=5" xr:uid="{00000000-0004-0000-0000-000000000000}"/>
    <hyperlink ref="A37:K37" r:id="rId2" display="Chess-Tournament-Results-Server: Chess-Results" xr:uid="{00000000-0004-0000-0000-000001000000}"/>
    <hyperlink ref="A1:K1" r:id="rId3" display="Z turnajové databáze Chess-results https://chess-results.com" xr:uid="{00000000-0004-0000-0000-000002000000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0058A-A964-4F6B-A1AD-9DA5B1FF79E9}">
  <dimension ref="A1:N40"/>
  <sheetViews>
    <sheetView workbookViewId="0">
      <selection activeCell="F9" sqref="F9"/>
    </sheetView>
  </sheetViews>
  <sheetFormatPr defaultColWidth="9.140625" defaultRowHeight="15" x14ac:dyDescent="0.25"/>
  <cols>
    <col min="1" max="1" width="5.42578125" customWidth="1"/>
    <col min="2" max="3" width="4.140625" customWidth="1"/>
    <col min="4" max="4" width="18.5703125" customWidth="1"/>
    <col min="5" max="5" width="3.85546875" bestFit="1" customWidth="1"/>
    <col min="6" max="6" width="5" bestFit="1" customWidth="1"/>
    <col min="7" max="7" width="23.85546875" bestFit="1" customWidth="1"/>
    <col min="8" max="8" width="5.28515625" bestFit="1" customWidth="1"/>
    <col min="9" max="9" width="5" bestFit="1" customWidth="1"/>
    <col min="10" max="11" width="4.5703125" bestFit="1" customWidth="1"/>
    <col min="12" max="12" width="13.85546875" bestFit="1" customWidth="1"/>
    <col min="13" max="13" width="16.7109375" bestFit="1" customWidth="1"/>
    <col min="14" max="14" width="13.42578125" customWidth="1"/>
  </cols>
  <sheetData>
    <row r="1" spans="1:14" x14ac:dyDescent="0.25">
      <c r="A1" s="6" t="s">
        <v>157</v>
      </c>
    </row>
    <row r="2" spans="1:14" x14ac:dyDescent="0.25">
      <c r="A2" s="5" t="s">
        <v>176</v>
      </c>
    </row>
    <row r="3" spans="1:14" x14ac:dyDescent="0.25">
      <c r="A3" s="32" t="s">
        <v>177</v>
      </c>
    </row>
    <row r="4" spans="1:14" x14ac:dyDescent="0.25">
      <c r="A4" s="5" t="s">
        <v>17</v>
      </c>
    </row>
    <row r="5" spans="1:14" ht="15.75" x14ac:dyDescent="0.25">
      <c r="A5" s="13" t="s">
        <v>0</v>
      </c>
      <c r="B5" s="13" t="s">
        <v>1</v>
      </c>
      <c r="C5" s="12" t="s">
        <v>3</v>
      </c>
      <c r="D5" s="12" t="s">
        <v>2</v>
      </c>
      <c r="E5" s="12" t="s">
        <v>35</v>
      </c>
      <c r="F5" s="14" t="s">
        <v>36</v>
      </c>
      <c r="G5" s="12" t="s">
        <v>5</v>
      </c>
      <c r="H5" s="13" t="s">
        <v>6</v>
      </c>
      <c r="I5" s="13" t="s">
        <v>7</v>
      </c>
      <c r="J5" s="13" t="s">
        <v>8</v>
      </c>
      <c r="K5" s="42" t="s">
        <v>20</v>
      </c>
      <c r="L5" s="44" t="s">
        <v>16</v>
      </c>
      <c r="M5" s="44" t="s">
        <v>14</v>
      </c>
      <c r="N5" s="44" t="s">
        <v>15</v>
      </c>
    </row>
    <row r="6" spans="1:14" ht="15.75" x14ac:dyDescent="0.25">
      <c r="A6" s="10">
        <v>1</v>
      </c>
      <c r="B6" s="10">
        <v>1</v>
      </c>
      <c r="C6" s="9" t="s">
        <v>26</v>
      </c>
      <c r="D6" s="9" t="s">
        <v>51</v>
      </c>
      <c r="E6" s="9" t="s">
        <v>37</v>
      </c>
      <c r="F6" s="11">
        <v>1372</v>
      </c>
      <c r="G6" s="9" t="s">
        <v>24</v>
      </c>
      <c r="H6" s="10">
        <v>6.5</v>
      </c>
      <c r="I6" s="10">
        <v>19.25</v>
      </c>
      <c r="J6" s="10">
        <v>0</v>
      </c>
      <c r="K6" s="43">
        <v>3</v>
      </c>
      <c r="L6" s="45">
        <f>H6</f>
        <v>6.5</v>
      </c>
      <c r="M6" s="46">
        <v>20</v>
      </c>
      <c r="N6" s="47">
        <f>L6+M6</f>
        <v>26.5</v>
      </c>
    </row>
    <row r="7" spans="1:14" ht="15.75" x14ac:dyDescent="0.25">
      <c r="A7" s="10">
        <v>2</v>
      </c>
      <c r="B7" s="10">
        <v>2</v>
      </c>
      <c r="C7" s="9" t="s">
        <v>27</v>
      </c>
      <c r="D7" s="9" t="s">
        <v>53</v>
      </c>
      <c r="E7" s="9" t="s">
        <v>37</v>
      </c>
      <c r="F7" s="11">
        <v>1266</v>
      </c>
      <c r="G7" s="9" t="s">
        <v>39</v>
      </c>
      <c r="H7" s="10">
        <v>5.5</v>
      </c>
      <c r="I7" s="10">
        <v>13.75</v>
      </c>
      <c r="J7" s="10">
        <v>0</v>
      </c>
      <c r="K7" s="43">
        <v>3</v>
      </c>
      <c r="L7" s="45">
        <f t="shared" ref="L7:L13" si="0">H7</f>
        <v>5.5</v>
      </c>
      <c r="M7" s="46">
        <v>15</v>
      </c>
      <c r="N7" s="47">
        <f t="shared" ref="N7:N13" si="1">L7+M7</f>
        <v>20.5</v>
      </c>
    </row>
    <row r="8" spans="1:14" ht="15.75" x14ac:dyDescent="0.25">
      <c r="A8" s="10">
        <v>3</v>
      </c>
      <c r="B8" s="10">
        <v>3</v>
      </c>
      <c r="C8" s="9" t="s">
        <v>27</v>
      </c>
      <c r="D8" s="9" t="s">
        <v>54</v>
      </c>
      <c r="E8" s="9" t="s">
        <v>37</v>
      </c>
      <c r="F8" s="11">
        <v>1196</v>
      </c>
      <c r="G8" s="9" t="s">
        <v>38</v>
      </c>
      <c r="H8" s="10">
        <v>4.5</v>
      </c>
      <c r="I8" s="10">
        <v>11.25</v>
      </c>
      <c r="J8" s="10">
        <v>0</v>
      </c>
      <c r="K8" s="43">
        <v>3</v>
      </c>
      <c r="L8" s="45">
        <f t="shared" si="0"/>
        <v>4.5</v>
      </c>
      <c r="M8" s="46">
        <v>12</v>
      </c>
      <c r="N8" s="47">
        <f t="shared" si="1"/>
        <v>16.5</v>
      </c>
    </row>
    <row r="9" spans="1:14" ht="15.75" x14ac:dyDescent="0.25">
      <c r="A9" s="10">
        <v>4</v>
      </c>
      <c r="B9" s="10">
        <v>8</v>
      </c>
      <c r="C9" s="9" t="s">
        <v>18</v>
      </c>
      <c r="D9" s="9" t="s">
        <v>41</v>
      </c>
      <c r="E9" s="9" t="s">
        <v>37</v>
      </c>
      <c r="F9" s="11">
        <v>1359</v>
      </c>
      <c r="G9" s="9" t="s">
        <v>24</v>
      </c>
      <c r="H9" s="10">
        <v>4.5</v>
      </c>
      <c r="I9" s="10">
        <v>9.25</v>
      </c>
      <c r="J9" s="10">
        <v>0</v>
      </c>
      <c r="K9" s="43">
        <v>4</v>
      </c>
      <c r="L9" s="45">
        <f t="shared" si="0"/>
        <v>4.5</v>
      </c>
      <c r="M9" s="46">
        <v>10</v>
      </c>
      <c r="N9" s="47">
        <f t="shared" si="1"/>
        <v>14.5</v>
      </c>
    </row>
    <row r="10" spans="1:14" ht="15.75" x14ac:dyDescent="0.25">
      <c r="A10" s="10">
        <v>5</v>
      </c>
      <c r="B10" s="10">
        <v>4</v>
      </c>
      <c r="C10" s="9" t="s">
        <v>27</v>
      </c>
      <c r="D10" s="9" t="s">
        <v>47</v>
      </c>
      <c r="E10" s="9" t="s">
        <v>37</v>
      </c>
      <c r="F10" s="11">
        <v>1152</v>
      </c>
      <c r="G10" s="9" t="s">
        <v>23</v>
      </c>
      <c r="H10" s="10">
        <v>4</v>
      </c>
      <c r="I10" s="10">
        <v>7.5</v>
      </c>
      <c r="J10" s="10">
        <v>0</v>
      </c>
      <c r="K10" s="43">
        <v>3</v>
      </c>
      <c r="L10" s="45">
        <f t="shared" si="0"/>
        <v>4</v>
      </c>
      <c r="M10" s="46">
        <v>8</v>
      </c>
      <c r="N10" s="47">
        <f t="shared" si="1"/>
        <v>12</v>
      </c>
    </row>
    <row r="11" spans="1:14" ht="15.75" x14ac:dyDescent="0.25">
      <c r="A11" s="10">
        <v>6</v>
      </c>
      <c r="B11" s="10">
        <v>5</v>
      </c>
      <c r="C11" s="9" t="s">
        <v>27</v>
      </c>
      <c r="D11" s="9" t="s">
        <v>70</v>
      </c>
      <c r="E11" s="9" t="s">
        <v>37</v>
      </c>
      <c r="F11" s="11">
        <v>1110</v>
      </c>
      <c r="G11" s="9" t="s">
        <v>38</v>
      </c>
      <c r="H11" s="10">
        <v>2</v>
      </c>
      <c r="I11" s="10">
        <v>1</v>
      </c>
      <c r="J11" s="10">
        <v>0</v>
      </c>
      <c r="K11" s="43">
        <v>4</v>
      </c>
      <c r="L11" s="45">
        <f t="shared" si="0"/>
        <v>2</v>
      </c>
      <c r="M11" s="46">
        <v>6</v>
      </c>
      <c r="N11" s="47">
        <f t="shared" si="1"/>
        <v>8</v>
      </c>
    </row>
    <row r="12" spans="1:14" ht="15.75" x14ac:dyDescent="0.25">
      <c r="A12" s="10">
        <v>7</v>
      </c>
      <c r="B12" s="10">
        <v>6</v>
      </c>
      <c r="C12" s="9" t="s">
        <v>27</v>
      </c>
      <c r="D12" s="9" t="s">
        <v>87</v>
      </c>
      <c r="E12" s="9" t="s">
        <v>37</v>
      </c>
      <c r="F12" s="11">
        <v>1070</v>
      </c>
      <c r="G12" s="9" t="s">
        <v>24</v>
      </c>
      <c r="H12" s="10">
        <v>1</v>
      </c>
      <c r="I12" s="10">
        <v>0</v>
      </c>
      <c r="J12" s="10">
        <v>0</v>
      </c>
      <c r="K12" s="43">
        <v>4</v>
      </c>
      <c r="L12" s="45">
        <f t="shared" si="0"/>
        <v>1</v>
      </c>
      <c r="M12" s="46">
        <v>4</v>
      </c>
      <c r="N12" s="47">
        <f t="shared" si="1"/>
        <v>5</v>
      </c>
    </row>
    <row r="13" spans="1:14" ht="15.75" x14ac:dyDescent="0.25">
      <c r="A13" s="10">
        <v>8</v>
      </c>
      <c r="B13" s="10">
        <v>7</v>
      </c>
      <c r="C13" s="9" t="s">
        <v>27</v>
      </c>
      <c r="D13" s="9" t="s">
        <v>178</v>
      </c>
      <c r="E13" s="9" t="s">
        <v>37</v>
      </c>
      <c r="F13" s="11">
        <v>0</v>
      </c>
      <c r="G13" s="9" t="s">
        <v>155</v>
      </c>
      <c r="H13" s="10">
        <v>0</v>
      </c>
      <c r="I13" s="10">
        <v>0</v>
      </c>
      <c r="J13" s="10">
        <v>0</v>
      </c>
      <c r="K13" s="43">
        <v>4</v>
      </c>
      <c r="L13" s="45">
        <f t="shared" si="0"/>
        <v>0</v>
      </c>
      <c r="M13" s="46">
        <v>3</v>
      </c>
      <c r="N13" s="47">
        <f t="shared" si="1"/>
        <v>3</v>
      </c>
    </row>
    <row r="14" spans="1:14" ht="15.75" x14ac:dyDescent="0.25">
      <c r="A14" s="32"/>
      <c r="L14" s="2"/>
      <c r="N14" s="3"/>
    </row>
    <row r="15" spans="1:14" ht="15.75" x14ac:dyDescent="0.25">
      <c r="A15" s="5" t="s">
        <v>12</v>
      </c>
      <c r="L15" s="2"/>
      <c r="N15" s="3"/>
    </row>
    <row r="16" spans="1:14" ht="15.75" x14ac:dyDescent="0.25">
      <c r="A16" s="8" t="s">
        <v>81</v>
      </c>
      <c r="L16" s="2"/>
      <c r="N16" s="3"/>
    </row>
    <row r="17" spans="1:14" ht="15.75" x14ac:dyDescent="0.25">
      <c r="A17" s="8" t="s">
        <v>144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2"/>
      <c r="N17" s="3"/>
    </row>
    <row r="18" spans="1:14" x14ac:dyDescent="0.25">
      <c r="A18" s="8" t="s">
        <v>174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4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4" x14ac:dyDescent="0.25">
      <c r="A20" s="7" t="s">
        <v>179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4" x14ac:dyDescent="0.25">
      <c r="A21" s="6" t="s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4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4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4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4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4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4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4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4" ht="15.75" x14ac:dyDescent="0.25">
      <c r="A29" s="8"/>
      <c r="J29" s="2"/>
      <c r="L29" s="3"/>
    </row>
    <row r="30" spans="1:14" ht="15.75" x14ac:dyDescent="0.25">
      <c r="J30" s="2"/>
      <c r="L30" s="3"/>
    </row>
    <row r="31" spans="1:14" ht="15.75" x14ac:dyDescent="0.25">
      <c r="A31" s="7"/>
      <c r="J31" s="2"/>
      <c r="L31" s="3"/>
    </row>
    <row r="32" spans="1:14" ht="15.75" x14ac:dyDescent="0.25">
      <c r="A32" s="6"/>
      <c r="J32" s="2"/>
      <c r="L32" s="3"/>
    </row>
    <row r="33" spans="1:12" ht="15.75" x14ac:dyDescent="0.25">
      <c r="J33" s="2"/>
      <c r="L33" s="3"/>
    </row>
    <row r="34" spans="1:12" ht="15.75" x14ac:dyDescent="0.25">
      <c r="A34" s="5"/>
      <c r="J34" s="2"/>
      <c r="L34" s="3"/>
    </row>
    <row r="35" spans="1:12" ht="15.75" x14ac:dyDescent="0.25">
      <c r="A35" s="8"/>
      <c r="J35" s="2"/>
      <c r="L35" s="3"/>
    </row>
    <row r="36" spans="1:12" ht="15.75" x14ac:dyDescent="0.25">
      <c r="A36" s="8"/>
      <c r="J36" s="2"/>
      <c r="L36" s="3"/>
    </row>
    <row r="37" spans="1:12" ht="15.75" x14ac:dyDescent="0.25">
      <c r="A37" s="8"/>
      <c r="J37" s="2"/>
      <c r="L37" s="3"/>
    </row>
    <row r="38" spans="1:12" ht="15.75" x14ac:dyDescent="0.25">
      <c r="J38" s="2"/>
      <c r="L38" s="3"/>
    </row>
    <row r="39" spans="1:12" ht="15.75" x14ac:dyDescent="0.25">
      <c r="A39" s="7"/>
      <c r="J39" s="2"/>
      <c r="L39" s="3"/>
    </row>
    <row r="40" spans="1:12" ht="15.75" x14ac:dyDescent="0.25">
      <c r="A40" s="6"/>
      <c r="J40" s="2"/>
      <c r="L40" s="3"/>
    </row>
  </sheetData>
  <hyperlinks>
    <hyperlink ref="A20:K20" r:id="rId1" display="Všechny detaily tohoto turnaje naleznete pod  https://chess-results.com/tnr1260410.aspx?lan=5" xr:uid="{00000000-0004-0000-0000-000000000000}"/>
    <hyperlink ref="A21:K21" r:id="rId2" display="Chess-Tournament-Results-Server: Chess-Results" xr:uid="{00000000-0004-0000-0000-000001000000}"/>
    <hyperlink ref="A1:K1" r:id="rId3" display="Z turnajové databáze Chess-results https://chess-results.com" xr:uid="{00000000-0004-0000-0000-000002000000}"/>
  </hyperlinks>
  <pageMargins left="0.7" right="0.7" top="0.78740157499999996" bottom="0.78740157499999996" header="0.3" footer="0.3"/>
  <pageSetup paperSize="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3E62C-EB0F-423B-8FC6-4CD4BDE96CF2}">
  <dimension ref="A1:N71"/>
  <sheetViews>
    <sheetView topLeftCell="A33" workbookViewId="0">
      <selection activeCell="D63" sqref="D63"/>
    </sheetView>
  </sheetViews>
  <sheetFormatPr defaultRowHeight="15" x14ac:dyDescent="0.25"/>
  <cols>
    <col min="3" max="3" width="4.5703125" customWidth="1"/>
    <col min="4" max="4" width="18.7109375" bestFit="1" customWidth="1"/>
    <col min="7" max="7" width="23.85546875" bestFit="1" customWidth="1"/>
    <col min="12" max="12" width="13.85546875" bestFit="1" customWidth="1"/>
    <col min="13" max="13" width="16.7109375" bestFit="1" customWidth="1"/>
    <col min="14" max="14" width="12.140625" bestFit="1" customWidth="1"/>
  </cols>
  <sheetData>
    <row r="1" spans="1:1" x14ac:dyDescent="0.25">
      <c r="A1" s="6" t="s">
        <v>157</v>
      </c>
    </row>
    <row r="2" spans="1:1" x14ac:dyDescent="0.25">
      <c r="A2" s="5" t="s">
        <v>180</v>
      </c>
    </row>
    <row r="3" spans="1:1" x14ac:dyDescent="0.25">
      <c r="A3" s="8" t="s">
        <v>159</v>
      </c>
    </row>
    <row r="4" spans="1:1" x14ac:dyDescent="0.25">
      <c r="A4" s="8" t="s">
        <v>63</v>
      </c>
    </row>
    <row r="5" spans="1:1" x14ac:dyDescent="0.25">
      <c r="A5" s="8" t="s">
        <v>160</v>
      </c>
    </row>
    <row r="6" spans="1:1" x14ac:dyDescent="0.25">
      <c r="A6" s="8" t="s">
        <v>161</v>
      </c>
    </row>
    <row r="7" spans="1:1" x14ac:dyDescent="0.25">
      <c r="A7" s="8" t="s">
        <v>162</v>
      </c>
    </row>
    <row r="8" spans="1:1" x14ac:dyDescent="0.25">
      <c r="A8" s="8" t="s">
        <v>163</v>
      </c>
    </row>
    <row r="9" spans="1:1" x14ac:dyDescent="0.25">
      <c r="A9" s="8" t="s">
        <v>164</v>
      </c>
    </row>
    <row r="10" spans="1:1" x14ac:dyDescent="0.25">
      <c r="A10" s="8" t="s">
        <v>165</v>
      </c>
    </row>
    <row r="11" spans="1:1" x14ac:dyDescent="0.25">
      <c r="A11" s="8" t="s">
        <v>64</v>
      </c>
    </row>
    <row r="12" spans="1:1" x14ac:dyDescent="0.25">
      <c r="A12" s="8" t="s">
        <v>65</v>
      </c>
    </row>
    <row r="13" spans="1:1" x14ac:dyDescent="0.25">
      <c r="A13" s="8" t="s">
        <v>66</v>
      </c>
    </row>
    <row r="14" spans="1:1" x14ac:dyDescent="0.25">
      <c r="A14" s="8" t="s">
        <v>166</v>
      </c>
    </row>
    <row r="15" spans="1:1" x14ac:dyDescent="0.25">
      <c r="A15" s="8" t="s">
        <v>181</v>
      </c>
    </row>
    <row r="17" spans="1:14" x14ac:dyDescent="0.25">
      <c r="A17" s="32" t="s">
        <v>182</v>
      </c>
    </row>
    <row r="18" spans="1:14" x14ac:dyDescent="0.25">
      <c r="A18" s="5" t="s">
        <v>17</v>
      </c>
    </row>
    <row r="19" spans="1:14" ht="15.75" x14ac:dyDescent="0.25">
      <c r="A19" s="13" t="s">
        <v>0</v>
      </c>
      <c r="B19" s="13" t="s">
        <v>1</v>
      </c>
      <c r="C19" s="12" t="s">
        <v>3</v>
      </c>
      <c r="D19" s="12" t="s">
        <v>2</v>
      </c>
      <c r="E19" s="12" t="s">
        <v>35</v>
      </c>
      <c r="F19" s="14" t="s">
        <v>36</v>
      </c>
      <c r="G19" s="12" t="s">
        <v>5</v>
      </c>
      <c r="H19" s="13" t="s">
        <v>6</v>
      </c>
      <c r="I19" s="13" t="s">
        <v>7</v>
      </c>
      <c r="J19" s="13" t="s">
        <v>8</v>
      </c>
      <c r="K19" s="42" t="s">
        <v>20</v>
      </c>
      <c r="L19" s="44" t="s">
        <v>16</v>
      </c>
      <c r="M19" s="44" t="s">
        <v>14</v>
      </c>
      <c r="N19" s="44" t="s">
        <v>15</v>
      </c>
    </row>
    <row r="20" spans="1:14" ht="15.75" x14ac:dyDescent="0.25">
      <c r="A20" s="10">
        <v>1</v>
      </c>
      <c r="B20" s="10">
        <v>4</v>
      </c>
      <c r="C20" s="9" t="s">
        <v>18</v>
      </c>
      <c r="D20" s="9" t="s">
        <v>55</v>
      </c>
      <c r="E20" s="9" t="s">
        <v>37</v>
      </c>
      <c r="F20" s="11">
        <v>1180</v>
      </c>
      <c r="G20" s="9" t="s">
        <v>24</v>
      </c>
      <c r="H20" s="10">
        <v>6.5</v>
      </c>
      <c r="I20" s="10">
        <v>0</v>
      </c>
      <c r="J20" s="10">
        <v>30</v>
      </c>
      <c r="K20" s="43">
        <v>34</v>
      </c>
      <c r="L20" s="45">
        <f>H20</f>
        <v>6.5</v>
      </c>
      <c r="M20" s="46">
        <v>20</v>
      </c>
      <c r="N20" s="47">
        <f>L20+M20</f>
        <v>26.5</v>
      </c>
    </row>
    <row r="21" spans="1:14" ht="15.75" x14ac:dyDescent="0.25">
      <c r="A21" s="10">
        <v>2</v>
      </c>
      <c r="B21" s="10">
        <v>3</v>
      </c>
      <c r="C21" s="9" t="s">
        <v>18</v>
      </c>
      <c r="D21" s="9" t="s">
        <v>69</v>
      </c>
      <c r="E21" s="9" t="s">
        <v>37</v>
      </c>
      <c r="F21" s="11">
        <v>1233</v>
      </c>
      <c r="G21" s="9" t="s">
        <v>24</v>
      </c>
      <c r="H21" s="10">
        <v>6</v>
      </c>
      <c r="I21" s="10">
        <v>0</v>
      </c>
      <c r="J21" s="10">
        <v>28</v>
      </c>
      <c r="K21" s="43">
        <v>31</v>
      </c>
      <c r="L21" s="45">
        <f t="shared" ref="L21:L63" si="0">H21</f>
        <v>6</v>
      </c>
      <c r="M21" s="46">
        <v>15</v>
      </c>
      <c r="N21" s="47">
        <f t="shared" ref="N21:N63" si="1">L21+M21</f>
        <v>21</v>
      </c>
    </row>
    <row r="22" spans="1:14" ht="15.75" x14ac:dyDescent="0.25">
      <c r="A22" s="10">
        <v>3</v>
      </c>
      <c r="B22" s="10">
        <v>8</v>
      </c>
      <c r="C22" s="9" t="s">
        <v>18</v>
      </c>
      <c r="D22" s="9" t="s">
        <v>93</v>
      </c>
      <c r="E22" s="9" t="s">
        <v>37</v>
      </c>
      <c r="F22" s="11">
        <v>1120</v>
      </c>
      <c r="G22" s="9" t="s">
        <v>24</v>
      </c>
      <c r="H22" s="10">
        <v>5.5</v>
      </c>
      <c r="I22" s="10">
        <v>0</v>
      </c>
      <c r="J22" s="10">
        <v>29</v>
      </c>
      <c r="K22" s="43">
        <v>32</v>
      </c>
      <c r="L22" s="45">
        <f t="shared" si="0"/>
        <v>5.5</v>
      </c>
      <c r="M22" s="46">
        <v>12</v>
      </c>
      <c r="N22" s="47">
        <f t="shared" si="1"/>
        <v>17.5</v>
      </c>
    </row>
    <row r="23" spans="1:14" ht="15.75" x14ac:dyDescent="0.25">
      <c r="A23" s="10">
        <v>4</v>
      </c>
      <c r="B23" s="10">
        <v>2</v>
      </c>
      <c r="C23" s="9" t="s">
        <v>19</v>
      </c>
      <c r="D23" s="9" t="s">
        <v>122</v>
      </c>
      <c r="E23" s="9" t="s">
        <v>37</v>
      </c>
      <c r="F23" s="11">
        <v>1256</v>
      </c>
      <c r="G23" s="9" t="s">
        <v>21</v>
      </c>
      <c r="H23" s="10">
        <v>5</v>
      </c>
      <c r="I23" s="10">
        <v>0</v>
      </c>
      <c r="J23" s="10">
        <v>27.5</v>
      </c>
      <c r="K23" s="43">
        <v>30</v>
      </c>
      <c r="L23" s="45">
        <f t="shared" si="0"/>
        <v>5</v>
      </c>
      <c r="M23" s="46">
        <v>10</v>
      </c>
      <c r="N23" s="47">
        <f t="shared" si="1"/>
        <v>15</v>
      </c>
    </row>
    <row r="24" spans="1:14" ht="15.75" x14ac:dyDescent="0.25">
      <c r="A24" s="10">
        <v>5</v>
      </c>
      <c r="B24" s="10">
        <v>12</v>
      </c>
      <c r="C24" s="9" t="s">
        <v>19</v>
      </c>
      <c r="D24" s="9" t="s">
        <v>44</v>
      </c>
      <c r="E24" s="9" t="s">
        <v>37</v>
      </c>
      <c r="F24" s="11">
        <v>1041</v>
      </c>
      <c r="G24" s="9" t="s">
        <v>21</v>
      </c>
      <c r="H24" s="10">
        <v>5</v>
      </c>
      <c r="I24" s="10">
        <v>0</v>
      </c>
      <c r="J24" s="10">
        <v>27</v>
      </c>
      <c r="K24" s="43">
        <v>29.5</v>
      </c>
      <c r="L24" s="45">
        <f t="shared" si="0"/>
        <v>5</v>
      </c>
      <c r="M24" s="46">
        <v>8</v>
      </c>
      <c r="N24" s="47">
        <f t="shared" si="1"/>
        <v>13</v>
      </c>
    </row>
    <row r="25" spans="1:14" ht="15.75" x14ac:dyDescent="0.25">
      <c r="A25" s="10">
        <v>6</v>
      </c>
      <c r="B25" s="10">
        <v>15</v>
      </c>
      <c r="C25" s="9" t="s">
        <v>18</v>
      </c>
      <c r="D25" s="9" t="s">
        <v>96</v>
      </c>
      <c r="E25" s="9" t="s">
        <v>37</v>
      </c>
      <c r="F25" s="11">
        <v>1016</v>
      </c>
      <c r="G25" s="9" t="s">
        <v>24</v>
      </c>
      <c r="H25" s="10">
        <v>5</v>
      </c>
      <c r="I25" s="10">
        <v>0</v>
      </c>
      <c r="J25" s="10">
        <v>24.5</v>
      </c>
      <c r="K25" s="43">
        <v>26.5</v>
      </c>
      <c r="L25" s="45">
        <f t="shared" si="0"/>
        <v>5</v>
      </c>
      <c r="M25" s="46">
        <v>6</v>
      </c>
      <c r="N25" s="47">
        <f t="shared" si="1"/>
        <v>11</v>
      </c>
    </row>
    <row r="26" spans="1:14" ht="15.75" x14ac:dyDescent="0.25">
      <c r="A26" s="10">
        <v>7</v>
      </c>
      <c r="B26" s="10">
        <v>18</v>
      </c>
      <c r="C26" s="9" t="s">
        <v>18</v>
      </c>
      <c r="D26" s="9" t="s">
        <v>139</v>
      </c>
      <c r="E26" s="9" t="s">
        <v>37</v>
      </c>
      <c r="F26" s="11">
        <v>0</v>
      </c>
      <c r="G26" s="9" t="s">
        <v>38</v>
      </c>
      <c r="H26" s="10">
        <v>5</v>
      </c>
      <c r="I26" s="10">
        <v>0</v>
      </c>
      <c r="J26" s="10">
        <v>23.5</v>
      </c>
      <c r="K26" s="43">
        <v>26.5</v>
      </c>
      <c r="L26" s="45">
        <f t="shared" si="0"/>
        <v>5</v>
      </c>
      <c r="M26" s="46">
        <v>4</v>
      </c>
      <c r="N26" s="47">
        <f t="shared" si="1"/>
        <v>9</v>
      </c>
    </row>
    <row r="27" spans="1:14" ht="15.75" x14ac:dyDescent="0.25">
      <c r="A27" s="10">
        <v>8</v>
      </c>
      <c r="B27" s="10">
        <v>17</v>
      </c>
      <c r="C27" s="9" t="s">
        <v>18</v>
      </c>
      <c r="D27" s="9" t="s">
        <v>42</v>
      </c>
      <c r="E27" s="9" t="s">
        <v>37</v>
      </c>
      <c r="F27" s="11">
        <v>1009</v>
      </c>
      <c r="G27" s="9" t="s">
        <v>39</v>
      </c>
      <c r="H27" s="10">
        <v>5</v>
      </c>
      <c r="I27" s="10">
        <v>0</v>
      </c>
      <c r="J27" s="10">
        <v>22</v>
      </c>
      <c r="K27" s="43">
        <v>24</v>
      </c>
      <c r="L27" s="45">
        <f t="shared" si="0"/>
        <v>5</v>
      </c>
      <c r="M27" s="46">
        <v>3</v>
      </c>
      <c r="N27" s="47">
        <f t="shared" si="1"/>
        <v>8</v>
      </c>
    </row>
    <row r="28" spans="1:14" ht="15.75" x14ac:dyDescent="0.25">
      <c r="A28" s="10">
        <v>9</v>
      </c>
      <c r="B28" s="10">
        <v>5</v>
      </c>
      <c r="C28" s="9" t="s">
        <v>19</v>
      </c>
      <c r="D28" s="9" t="s">
        <v>183</v>
      </c>
      <c r="E28" s="9" t="s">
        <v>37</v>
      </c>
      <c r="F28" s="11">
        <v>1158</v>
      </c>
      <c r="G28" s="9" t="s">
        <v>24</v>
      </c>
      <c r="H28" s="10">
        <v>4.5</v>
      </c>
      <c r="I28" s="10">
        <v>0</v>
      </c>
      <c r="J28" s="10">
        <v>29.5</v>
      </c>
      <c r="K28" s="43">
        <v>33</v>
      </c>
      <c r="L28" s="45">
        <f t="shared" si="0"/>
        <v>4.5</v>
      </c>
      <c r="M28" s="46">
        <v>2</v>
      </c>
      <c r="N28" s="47">
        <f t="shared" si="1"/>
        <v>6.5</v>
      </c>
    </row>
    <row r="29" spans="1:14" ht="15.75" x14ac:dyDescent="0.25">
      <c r="A29" s="10">
        <v>10</v>
      </c>
      <c r="B29" s="10">
        <v>6</v>
      </c>
      <c r="C29" s="9" t="s">
        <v>19</v>
      </c>
      <c r="D29" s="9" t="s">
        <v>78</v>
      </c>
      <c r="E29" s="9" t="s">
        <v>37</v>
      </c>
      <c r="F29" s="11">
        <v>1132</v>
      </c>
      <c r="G29" s="9" t="s">
        <v>24</v>
      </c>
      <c r="H29" s="10">
        <v>4.5</v>
      </c>
      <c r="I29" s="10">
        <v>0</v>
      </c>
      <c r="J29" s="10">
        <v>28.5</v>
      </c>
      <c r="K29" s="43">
        <v>30.5</v>
      </c>
      <c r="L29" s="45">
        <f t="shared" si="0"/>
        <v>4.5</v>
      </c>
      <c r="M29" s="46">
        <v>1</v>
      </c>
      <c r="N29" s="47">
        <f t="shared" si="1"/>
        <v>5.5</v>
      </c>
    </row>
    <row r="30" spans="1:14" ht="15.75" x14ac:dyDescent="0.25">
      <c r="A30" s="10">
        <v>11</v>
      </c>
      <c r="B30" s="10">
        <v>16</v>
      </c>
      <c r="C30" s="9" t="s">
        <v>18</v>
      </c>
      <c r="D30" s="9" t="s">
        <v>71</v>
      </c>
      <c r="E30" s="9" t="s">
        <v>37</v>
      </c>
      <c r="F30" s="11">
        <v>1012</v>
      </c>
      <c r="G30" s="9" t="s">
        <v>24</v>
      </c>
      <c r="H30" s="10">
        <v>4.5</v>
      </c>
      <c r="I30" s="10">
        <v>0</v>
      </c>
      <c r="J30" s="10">
        <v>25.5</v>
      </c>
      <c r="K30" s="43">
        <v>28.5</v>
      </c>
      <c r="L30" s="45">
        <f t="shared" si="0"/>
        <v>4.5</v>
      </c>
      <c r="M30" s="46"/>
      <c r="N30" s="47">
        <f t="shared" si="1"/>
        <v>4.5</v>
      </c>
    </row>
    <row r="31" spans="1:14" ht="15.75" x14ac:dyDescent="0.25">
      <c r="A31" s="10">
        <v>12</v>
      </c>
      <c r="B31" s="10">
        <v>13</v>
      </c>
      <c r="C31" s="9" t="s">
        <v>18</v>
      </c>
      <c r="D31" s="9" t="s">
        <v>72</v>
      </c>
      <c r="E31" s="9" t="s">
        <v>37</v>
      </c>
      <c r="F31" s="11">
        <v>1034</v>
      </c>
      <c r="G31" s="9" t="s">
        <v>111</v>
      </c>
      <c r="H31" s="10">
        <v>4.5</v>
      </c>
      <c r="I31" s="10">
        <v>0</v>
      </c>
      <c r="J31" s="10">
        <v>22</v>
      </c>
      <c r="K31" s="43">
        <v>25</v>
      </c>
      <c r="L31" s="45">
        <f t="shared" si="0"/>
        <v>4.5</v>
      </c>
      <c r="M31" s="46"/>
      <c r="N31" s="47">
        <f t="shared" si="1"/>
        <v>4.5</v>
      </c>
    </row>
    <row r="32" spans="1:14" ht="15.75" x14ac:dyDescent="0.25">
      <c r="A32" s="10">
        <v>13</v>
      </c>
      <c r="B32" s="10">
        <v>1</v>
      </c>
      <c r="C32" s="9" t="s">
        <v>19</v>
      </c>
      <c r="D32" s="9" t="s">
        <v>40</v>
      </c>
      <c r="E32" s="9" t="s">
        <v>37</v>
      </c>
      <c r="F32" s="11">
        <v>1262</v>
      </c>
      <c r="G32" s="9" t="s">
        <v>24</v>
      </c>
      <c r="H32" s="10">
        <v>4</v>
      </c>
      <c r="I32" s="10">
        <v>0</v>
      </c>
      <c r="J32" s="10">
        <v>27</v>
      </c>
      <c r="K32" s="43">
        <v>30</v>
      </c>
      <c r="L32" s="45">
        <f t="shared" si="0"/>
        <v>4</v>
      </c>
      <c r="M32" s="46"/>
      <c r="N32" s="47">
        <f t="shared" si="1"/>
        <v>4</v>
      </c>
    </row>
    <row r="33" spans="1:14" ht="15.75" x14ac:dyDescent="0.25">
      <c r="A33" s="10">
        <v>14</v>
      </c>
      <c r="B33" s="10">
        <v>35</v>
      </c>
      <c r="C33" s="9" t="s">
        <v>19</v>
      </c>
      <c r="D33" s="9" t="s">
        <v>89</v>
      </c>
      <c r="E33" s="9" t="s">
        <v>37</v>
      </c>
      <c r="F33" s="11">
        <v>0</v>
      </c>
      <c r="G33" s="9" t="s">
        <v>24</v>
      </c>
      <c r="H33" s="10">
        <v>4</v>
      </c>
      <c r="I33" s="10">
        <v>0</v>
      </c>
      <c r="J33" s="10">
        <v>25</v>
      </c>
      <c r="K33" s="43">
        <v>28</v>
      </c>
      <c r="L33" s="45">
        <f t="shared" si="0"/>
        <v>4</v>
      </c>
      <c r="M33" s="46"/>
      <c r="N33" s="47">
        <f t="shared" si="1"/>
        <v>4</v>
      </c>
    </row>
    <row r="34" spans="1:14" ht="15.75" x14ac:dyDescent="0.25">
      <c r="A34" s="10">
        <v>15</v>
      </c>
      <c r="B34" s="10">
        <v>9</v>
      </c>
      <c r="C34" s="9" t="s">
        <v>19</v>
      </c>
      <c r="D34" s="9" t="s">
        <v>86</v>
      </c>
      <c r="E34" s="9" t="s">
        <v>37</v>
      </c>
      <c r="F34" s="11">
        <v>1107</v>
      </c>
      <c r="G34" s="9" t="s">
        <v>24</v>
      </c>
      <c r="H34" s="10">
        <v>4</v>
      </c>
      <c r="I34" s="10">
        <v>0</v>
      </c>
      <c r="J34" s="10">
        <v>25</v>
      </c>
      <c r="K34" s="43">
        <v>25</v>
      </c>
      <c r="L34" s="45">
        <f t="shared" si="0"/>
        <v>4</v>
      </c>
      <c r="M34" s="46"/>
      <c r="N34" s="47">
        <f t="shared" si="1"/>
        <v>4</v>
      </c>
    </row>
    <row r="35" spans="1:14" ht="15.75" x14ac:dyDescent="0.25">
      <c r="A35" s="10">
        <v>16</v>
      </c>
      <c r="B35" s="10">
        <v>39</v>
      </c>
      <c r="C35" s="9" t="s">
        <v>19</v>
      </c>
      <c r="D35" s="9" t="s">
        <v>97</v>
      </c>
      <c r="E35" s="9" t="s">
        <v>37</v>
      </c>
      <c r="F35" s="11">
        <v>0</v>
      </c>
      <c r="G35" s="9" t="s">
        <v>111</v>
      </c>
      <c r="H35" s="10">
        <v>4</v>
      </c>
      <c r="I35" s="10">
        <v>0</v>
      </c>
      <c r="J35" s="10">
        <v>24.5</v>
      </c>
      <c r="K35" s="43">
        <v>26.5</v>
      </c>
      <c r="L35" s="45">
        <f t="shared" si="0"/>
        <v>4</v>
      </c>
      <c r="M35" s="46"/>
      <c r="N35" s="47">
        <f t="shared" si="1"/>
        <v>4</v>
      </c>
    </row>
    <row r="36" spans="1:14" ht="15.75" x14ac:dyDescent="0.25">
      <c r="A36" s="10">
        <v>17</v>
      </c>
      <c r="B36" s="10">
        <v>26</v>
      </c>
      <c r="C36" s="9" t="s">
        <v>19</v>
      </c>
      <c r="D36" s="9" t="s">
        <v>140</v>
      </c>
      <c r="E36" s="9" t="s">
        <v>37</v>
      </c>
      <c r="F36" s="11">
        <v>0</v>
      </c>
      <c r="G36" s="9" t="s">
        <v>24</v>
      </c>
      <c r="H36" s="10">
        <v>4</v>
      </c>
      <c r="I36" s="10">
        <v>0</v>
      </c>
      <c r="J36" s="10">
        <v>24.5</v>
      </c>
      <c r="K36" s="43">
        <v>26.5</v>
      </c>
      <c r="L36" s="45">
        <f t="shared" si="0"/>
        <v>4</v>
      </c>
      <c r="M36" s="46"/>
      <c r="N36" s="47">
        <f t="shared" si="1"/>
        <v>4</v>
      </c>
    </row>
    <row r="37" spans="1:14" ht="15.75" x14ac:dyDescent="0.25">
      <c r="A37" s="10">
        <v>18</v>
      </c>
      <c r="B37" s="10">
        <v>10</v>
      </c>
      <c r="C37" s="9" t="s">
        <v>18</v>
      </c>
      <c r="D37" s="9" t="s">
        <v>124</v>
      </c>
      <c r="E37" s="9" t="s">
        <v>37</v>
      </c>
      <c r="F37" s="11">
        <v>1074</v>
      </c>
      <c r="G37" s="9" t="s">
        <v>38</v>
      </c>
      <c r="H37" s="10">
        <v>4</v>
      </c>
      <c r="I37" s="10">
        <v>0</v>
      </c>
      <c r="J37" s="10">
        <v>23.5</v>
      </c>
      <c r="K37" s="43">
        <v>25.5</v>
      </c>
      <c r="L37" s="45">
        <f t="shared" si="0"/>
        <v>4</v>
      </c>
      <c r="M37" s="46"/>
      <c r="N37" s="47">
        <f t="shared" si="1"/>
        <v>4</v>
      </c>
    </row>
    <row r="38" spans="1:14" ht="15.75" x14ac:dyDescent="0.25">
      <c r="A38" s="10">
        <v>19</v>
      </c>
      <c r="B38" s="10">
        <v>38</v>
      </c>
      <c r="C38" s="9" t="s">
        <v>19</v>
      </c>
      <c r="D38" s="9" t="s">
        <v>141</v>
      </c>
      <c r="E38" s="9" t="s">
        <v>37</v>
      </c>
      <c r="F38" s="11">
        <v>0</v>
      </c>
      <c r="G38" s="9" t="s">
        <v>38</v>
      </c>
      <c r="H38" s="10">
        <v>4</v>
      </c>
      <c r="I38" s="10">
        <v>0</v>
      </c>
      <c r="J38" s="10">
        <v>23</v>
      </c>
      <c r="K38" s="43">
        <v>24.5</v>
      </c>
      <c r="L38" s="45">
        <f t="shared" si="0"/>
        <v>4</v>
      </c>
      <c r="M38" s="46"/>
      <c r="N38" s="47">
        <f t="shared" si="1"/>
        <v>4</v>
      </c>
    </row>
    <row r="39" spans="1:14" ht="15.75" x14ac:dyDescent="0.25">
      <c r="A39" s="10">
        <v>20</v>
      </c>
      <c r="B39" s="10">
        <v>14</v>
      </c>
      <c r="C39" s="9" t="s">
        <v>18</v>
      </c>
      <c r="D39" s="9" t="s">
        <v>154</v>
      </c>
      <c r="E39" s="9" t="s">
        <v>37</v>
      </c>
      <c r="F39" s="11">
        <v>1019</v>
      </c>
      <c r="G39" s="9" t="s">
        <v>38</v>
      </c>
      <c r="H39" s="10">
        <v>4</v>
      </c>
      <c r="I39" s="10">
        <v>0</v>
      </c>
      <c r="J39" s="10">
        <v>22</v>
      </c>
      <c r="K39" s="43">
        <v>24</v>
      </c>
      <c r="L39" s="45">
        <f t="shared" si="0"/>
        <v>4</v>
      </c>
      <c r="M39" s="46"/>
      <c r="N39" s="47">
        <f t="shared" si="1"/>
        <v>4</v>
      </c>
    </row>
    <row r="40" spans="1:14" ht="15.75" x14ac:dyDescent="0.25">
      <c r="A40" s="10">
        <v>21</v>
      </c>
      <c r="B40" s="10">
        <v>28</v>
      </c>
      <c r="C40" s="9" t="s">
        <v>19</v>
      </c>
      <c r="D40" s="9" t="s">
        <v>74</v>
      </c>
      <c r="E40" s="9" t="s">
        <v>37</v>
      </c>
      <c r="F40" s="11">
        <v>0</v>
      </c>
      <c r="G40" s="9" t="s">
        <v>38</v>
      </c>
      <c r="H40" s="10">
        <v>4</v>
      </c>
      <c r="I40" s="10">
        <v>0</v>
      </c>
      <c r="J40" s="10">
        <v>21</v>
      </c>
      <c r="K40" s="43">
        <v>23</v>
      </c>
      <c r="L40" s="45">
        <f t="shared" si="0"/>
        <v>4</v>
      </c>
      <c r="M40" s="46"/>
      <c r="N40" s="47">
        <f t="shared" si="1"/>
        <v>4</v>
      </c>
    </row>
    <row r="41" spans="1:14" ht="15.75" x14ac:dyDescent="0.25">
      <c r="A41" s="10">
        <v>22</v>
      </c>
      <c r="B41" s="10">
        <v>29</v>
      </c>
      <c r="C41" s="9" t="s">
        <v>19</v>
      </c>
      <c r="D41" s="9" t="s">
        <v>101</v>
      </c>
      <c r="E41" s="9" t="s">
        <v>37</v>
      </c>
      <c r="F41" s="11">
        <v>0</v>
      </c>
      <c r="G41" s="9" t="s">
        <v>111</v>
      </c>
      <c r="H41" s="10">
        <v>3.5</v>
      </c>
      <c r="I41" s="10">
        <v>1</v>
      </c>
      <c r="J41" s="10">
        <v>23</v>
      </c>
      <c r="K41" s="43">
        <v>25.5</v>
      </c>
      <c r="L41" s="45">
        <f t="shared" si="0"/>
        <v>3.5</v>
      </c>
      <c r="M41" s="46"/>
      <c r="N41" s="47">
        <f t="shared" si="1"/>
        <v>3.5</v>
      </c>
    </row>
    <row r="42" spans="1:14" ht="15.75" x14ac:dyDescent="0.25">
      <c r="A42" s="10">
        <v>23</v>
      </c>
      <c r="B42" s="10">
        <v>27</v>
      </c>
      <c r="C42" s="9" t="s">
        <v>19</v>
      </c>
      <c r="D42" s="9" t="s">
        <v>109</v>
      </c>
      <c r="E42" s="9" t="s">
        <v>37</v>
      </c>
      <c r="F42" s="11">
        <v>0</v>
      </c>
      <c r="G42" s="9"/>
      <c r="H42" s="10">
        <v>3.5</v>
      </c>
      <c r="I42" s="10">
        <v>0</v>
      </c>
      <c r="J42" s="10">
        <v>18</v>
      </c>
      <c r="K42" s="43">
        <v>20</v>
      </c>
      <c r="L42" s="45">
        <f t="shared" si="0"/>
        <v>3.5</v>
      </c>
      <c r="M42" s="46"/>
      <c r="N42" s="47">
        <f t="shared" si="1"/>
        <v>3.5</v>
      </c>
    </row>
    <row r="43" spans="1:14" ht="15.75" x14ac:dyDescent="0.25">
      <c r="A43" s="10">
        <v>24</v>
      </c>
      <c r="B43" s="10">
        <v>43</v>
      </c>
      <c r="C43" s="9" t="s">
        <v>18</v>
      </c>
      <c r="D43" s="9" t="s">
        <v>123</v>
      </c>
      <c r="E43" s="9" t="s">
        <v>37</v>
      </c>
      <c r="F43" s="11">
        <v>0</v>
      </c>
      <c r="G43" s="9"/>
      <c r="H43" s="10">
        <v>3</v>
      </c>
      <c r="I43" s="10">
        <v>0</v>
      </c>
      <c r="J43" s="10">
        <v>25.5</v>
      </c>
      <c r="K43" s="43">
        <v>27.5</v>
      </c>
      <c r="L43" s="45">
        <f t="shared" si="0"/>
        <v>3</v>
      </c>
      <c r="M43" s="46"/>
      <c r="N43" s="47">
        <f t="shared" si="1"/>
        <v>3</v>
      </c>
    </row>
    <row r="44" spans="1:14" ht="15.75" x14ac:dyDescent="0.25">
      <c r="A44" s="10">
        <v>25</v>
      </c>
      <c r="B44" s="10">
        <v>24</v>
      </c>
      <c r="C44" s="9" t="s">
        <v>19</v>
      </c>
      <c r="D44" s="9" t="s">
        <v>88</v>
      </c>
      <c r="E44" s="9" t="s">
        <v>37</v>
      </c>
      <c r="F44" s="11">
        <v>0</v>
      </c>
      <c r="G44" s="9" t="s">
        <v>38</v>
      </c>
      <c r="H44" s="10">
        <v>3</v>
      </c>
      <c r="I44" s="10">
        <v>0</v>
      </c>
      <c r="J44" s="10">
        <v>25</v>
      </c>
      <c r="K44" s="43">
        <v>27</v>
      </c>
      <c r="L44" s="45">
        <f t="shared" si="0"/>
        <v>3</v>
      </c>
      <c r="M44" s="46"/>
      <c r="N44" s="47">
        <f t="shared" si="1"/>
        <v>3</v>
      </c>
    </row>
    <row r="45" spans="1:14" ht="15.75" x14ac:dyDescent="0.25">
      <c r="A45" s="10">
        <v>26</v>
      </c>
      <c r="B45" s="10">
        <v>7</v>
      </c>
      <c r="C45" s="9" t="s">
        <v>19</v>
      </c>
      <c r="D45" s="9" t="s">
        <v>115</v>
      </c>
      <c r="E45" s="9" t="s">
        <v>37</v>
      </c>
      <c r="F45" s="11">
        <v>1124</v>
      </c>
      <c r="G45" s="9" t="s">
        <v>24</v>
      </c>
      <c r="H45" s="10">
        <v>3</v>
      </c>
      <c r="I45" s="10">
        <v>0</v>
      </c>
      <c r="J45" s="10">
        <v>24.5</v>
      </c>
      <c r="K45" s="43">
        <v>27.5</v>
      </c>
      <c r="L45" s="45">
        <f t="shared" si="0"/>
        <v>3</v>
      </c>
      <c r="M45" s="46"/>
      <c r="N45" s="47">
        <f t="shared" si="1"/>
        <v>3</v>
      </c>
    </row>
    <row r="46" spans="1:14" ht="15.75" x14ac:dyDescent="0.25">
      <c r="A46" s="10">
        <v>27</v>
      </c>
      <c r="B46" s="10">
        <v>30</v>
      </c>
      <c r="C46" s="9" t="s">
        <v>19</v>
      </c>
      <c r="D46" s="9" t="s">
        <v>184</v>
      </c>
      <c r="E46" s="9" t="s">
        <v>37</v>
      </c>
      <c r="F46" s="11">
        <v>0</v>
      </c>
      <c r="G46" s="9"/>
      <c r="H46" s="10">
        <v>3</v>
      </c>
      <c r="I46" s="10">
        <v>0</v>
      </c>
      <c r="J46" s="10">
        <v>23.5</v>
      </c>
      <c r="K46" s="43">
        <v>25.5</v>
      </c>
      <c r="L46" s="45">
        <f t="shared" si="0"/>
        <v>3</v>
      </c>
      <c r="M46" s="46"/>
      <c r="N46" s="47">
        <f t="shared" si="1"/>
        <v>3</v>
      </c>
    </row>
    <row r="47" spans="1:14" ht="15.75" x14ac:dyDescent="0.25">
      <c r="A47" s="10">
        <v>28</v>
      </c>
      <c r="B47" s="10">
        <v>40</v>
      </c>
      <c r="C47" s="9" t="s">
        <v>18</v>
      </c>
      <c r="D47" s="9" t="s">
        <v>95</v>
      </c>
      <c r="E47" s="9" t="s">
        <v>37</v>
      </c>
      <c r="F47" s="11">
        <v>0</v>
      </c>
      <c r="G47" s="9"/>
      <c r="H47" s="10">
        <v>3</v>
      </c>
      <c r="I47" s="10">
        <v>0</v>
      </c>
      <c r="J47" s="10">
        <v>23</v>
      </c>
      <c r="K47" s="43">
        <v>24.5</v>
      </c>
      <c r="L47" s="45">
        <f t="shared" si="0"/>
        <v>3</v>
      </c>
      <c r="M47" s="46"/>
      <c r="N47" s="47">
        <f t="shared" si="1"/>
        <v>3</v>
      </c>
    </row>
    <row r="48" spans="1:14" ht="15.75" x14ac:dyDescent="0.25">
      <c r="A48" s="10">
        <v>29</v>
      </c>
      <c r="B48" s="10">
        <v>23</v>
      </c>
      <c r="C48" s="9" t="s">
        <v>19</v>
      </c>
      <c r="D48" s="9" t="s">
        <v>61</v>
      </c>
      <c r="E48" s="9" t="s">
        <v>37</v>
      </c>
      <c r="F48" s="11">
        <v>0</v>
      </c>
      <c r="G48" s="9" t="s">
        <v>24</v>
      </c>
      <c r="H48" s="10">
        <v>3</v>
      </c>
      <c r="I48" s="10">
        <v>0</v>
      </c>
      <c r="J48" s="10">
        <v>22</v>
      </c>
      <c r="K48" s="43">
        <v>24</v>
      </c>
      <c r="L48" s="45">
        <f t="shared" si="0"/>
        <v>3</v>
      </c>
      <c r="M48" s="46"/>
      <c r="N48" s="47">
        <f t="shared" si="1"/>
        <v>3</v>
      </c>
    </row>
    <row r="49" spans="1:14" ht="15.75" x14ac:dyDescent="0.25">
      <c r="A49" s="10">
        <v>30</v>
      </c>
      <c r="B49" s="10">
        <v>11</v>
      </c>
      <c r="C49" s="9" t="s">
        <v>19</v>
      </c>
      <c r="D49" s="9" t="s">
        <v>185</v>
      </c>
      <c r="E49" s="9" t="s">
        <v>37</v>
      </c>
      <c r="F49" s="11">
        <v>1041</v>
      </c>
      <c r="G49" s="9" t="s">
        <v>24</v>
      </c>
      <c r="H49" s="10">
        <v>3</v>
      </c>
      <c r="I49" s="10">
        <v>0</v>
      </c>
      <c r="J49" s="10">
        <v>20</v>
      </c>
      <c r="K49" s="43">
        <v>21.5</v>
      </c>
      <c r="L49" s="45">
        <f t="shared" si="0"/>
        <v>3</v>
      </c>
      <c r="M49" s="46"/>
      <c r="N49" s="47">
        <f t="shared" si="1"/>
        <v>3</v>
      </c>
    </row>
    <row r="50" spans="1:14" ht="15.75" x14ac:dyDescent="0.25">
      <c r="A50" s="10">
        <v>31</v>
      </c>
      <c r="B50" s="10">
        <v>25</v>
      </c>
      <c r="C50" s="9" t="s">
        <v>18</v>
      </c>
      <c r="D50" s="9" t="s">
        <v>186</v>
      </c>
      <c r="E50" s="9" t="s">
        <v>37</v>
      </c>
      <c r="F50" s="11">
        <v>0</v>
      </c>
      <c r="G50" s="9"/>
      <c r="H50" s="10">
        <v>3</v>
      </c>
      <c r="I50" s="10">
        <v>0</v>
      </c>
      <c r="J50" s="10">
        <v>17.5</v>
      </c>
      <c r="K50" s="43">
        <v>17.5</v>
      </c>
      <c r="L50" s="45">
        <f t="shared" si="0"/>
        <v>3</v>
      </c>
      <c r="M50" s="46"/>
      <c r="N50" s="47">
        <f t="shared" si="1"/>
        <v>3</v>
      </c>
    </row>
    <row r="51" spans="1:14" ht="15.75" x14ac:dyDescent="0.25">
      <c r="A51" s="10">
        <v>32</v>
      </c>
      <c r="B51" s="10">
        <v>19</v>
      </c>
      <c r="C51" s="9" t="s">
        <v>19</v>
      </c>
      <c r="D51" s="9" t="s">
        <v>106</v>
      </c>
      <c r="E51" s="9" t="s">
        <v>37</v>
      </c>
      <c r="F51" s="11">
        <v>0</v>
      </c>
      <c r="G51" s="9" t="s">
        <v>38</v>
      </c>
      <c r="H51" s="10">
        <v>3</v>
      </c>
      <c r="I51" s="10">
        <v>0</v>
      </c>
      <c r="J51" s="10">
        <v>17</v>
      </c>
      <c r="K51" s="43">
        <v>17</v>
      </c>
      <c r="L51" s="45">
        <f t="shared" si="0"/>
        <v>3</v>
      </c>
      <c r="M51" s="46"/>
      <c r="N51" s="47">
        <f t="shared" si="1"/>
        <v>3</v>
      </c>
    </row>
    <row r="52" spans="1:14" ht="15.75" x14ac:dyDescent="0.25">
      <c r="A52" s="10">
        <v>33</v>
      </c>
      <c r="B52" s="10">
        <v>20</v>
      </c>
      <c r="C52" s="9" t="s">
        <v>19</v>
      </c>
      <c r="D52" s="9" t="s">
        <v>104</v>
      </c>
      <c r="E52" s="9" t="s">
        <v>37</v>
      </c>
      <c r="F52" s="11">
        <v>0</v>
      </c>
      <c r="G52" s="9" t="s">
        <v>38</v>
      </c>
      <c r="H52" s="10">
        <v>3</v>
      </c>
      <c r="I52" s="10">
        <v>0</v>
      </c>
      <c r="J52" s="10">
        <v>16.5</v>
      </c>
      <c r="K52" s="43">
        <v>16.5</v>
      </c>
      <c r="L52" s="45">
        <f t="shared" si="0"/>
        <v>3</v>
      </c>
      <c r="M52" s="46"/>
      <c r="N52" s="47">
        <f t="shared" si="1"/>
        <v>3</v>
      </c>
    </row>
    <row r="53" spans="1:14" ht="15.75" x14ac:dyDescent="0.25">
      <c r="A53" s="10">
        <v>34</v>
      </c>
      <c r="B53" s="10">
        <v>36</v>
      </c>
      <c r="C53" s="9" t="s">
        <v>19</v>
      </c>
      <c r="D53" s="9" t="s">
        <v>107</v>
      </c>
      <c r="E53" s="9" t="s">
        <v>37</v>
      </c>
      <c r="F53" s="11">
        <v>0</v>
      </c>
      <c r="G53" s="9" t="s">
        <v>24</v>
      </c>
      <c r="H53" s="10">
        <v>2.5</v>
      </c>
      <c r="I53" s="10">
        <v>1</v>
      </c>
      <c r="J53" s="10">
        <v>22.5</v>
      </c>
      <c r="K53" s="43">
        <v>24.5</v>
      </c>
      <c r="L53" s="45">
        <f t="shared" si="0"/>
        <v>2.5</v>
      </c>
      <c r="M53" s="46"/>
      <c r="N53" s="47">
        <f t="shared" si="1"/>
        <v>2.5</v>
      </c>
    </row>
    <row r="54" spans="1:14" ht="15.75" x14ac:dyDescent="0.25">
      <c r="A54" s="10">
        <v>35</v>
      </c>
      <c r="B54" s="10">
        <v>34</v>
      </c>
      <c r="C54" s="9" t="s">
        <v>19</v>
      </c>
      <c r="D54" s="9" t="s">
        <v>187</v>
      </c>
      <c r="E54" s="9" t="s">
        <v>37</v>
      </c>
      <c r="F54" s="11">
        <v>0</v>
      </c>
      <c r="G54" s="9"/>
      <c r="H54" s="10">
        <v>2.5</v>
      </c>
      <c r="I54" s="10">
        <v>0</v>
      </c>
      <c r="J54" s="10">
        <v>19</v>
      </c>
      <c r="K54" s="43">
        <v>20.5</v>
      </c>
      <c r="L54" s="45">
        <f t="shared" si="0"/>
        <v>2.5</v>
      </c>
      <c r="M54" s="46"/>
      <c r="N54" s="47">
        <f t="shared" si="1"/>
        <v>2.5</v>
      </c>
    </row>
    <row r="55" spans="1:14" ht="15.75" x14ac:dyDescent="0.25">
      <c r="A55" s="10">
        <v>36</v>
      </c>
      <c r="B55" s="10">
        <v>32</v>
      </c>
      <c r="C55" s="9" t="s">
        <v>18</v>
      </c>
      <c r="D55" s="9" t="s">
        <v>91</v>
      </c>
      <c r="E55" s="9" t="s">
        <v>37</v>
      </c>
      <c r="F55" s="11">
        <v>0</v>
      </c>
      <c r="G55" s="9"/>
      <c r="H55" s="10">
        <v>2</v>
      </c>
      <c r="I55" s="10">
        <v>0</v>
      </c>
      <c r="J55" s="10">
        <v>22</v>
      </c>
      <c r="K55" s="43">
        <v>23.5</v>
      </c>
      <c r="L55" s="45">
        <f t="shared" si="0"/>
        <v>2</v>
      </c>
      <c r="M55" s="46"/>
      <c r="N55" s="47">
        <f t="shared" si="1"/>
        <v>2</v>
      </c>
    </row>
    <row r="56" spans="1:14" ht="15.75" x14ac:dyDescent="0.25">
      <c r="A56" s="10">
        <v>37</v>
      </c>
      <c r="B56" s="10">
        <v>37</v>
      </c>
      <c r="C56" s="9" t="s">
        <v>19</v>
      </c>
      <c r="D56" s="9" t="s">
        <v>80</v>
      </c>
      <c r="E56" s="9" t="s">
        <v>37</v>
      </c>
      <c r="F56" s="11">
        <v>0</v>
      </c>
      <c r="G56" s="9" t="s">
        <v>24</v>
      </c>
      <c r="H56" s="10">
        <v>2</v>
      </c>
      <c r="I56" s="10">
        <v>0</v>
      </c>
      <c r="J56" s="10">
        <v>21</v>
      </c>
      <c r="K56" s="43">
        <v>21</v>
      </c>
      <c r="L56" s="45">
        <f t="shared" si="0"/>
        <v>2</v>
      </c>
      <c r="M56" s="46"/>
      <c r="N56" s="47">
        <f t="shared" si="1"/>
        <v>2</v>
      </c>
    </row>
    <row r="57" spans="1:14" ht="15.75" x14ac:dyDescent="0.25">
      <c r="A57" s="10">
        <v>38</v>
      </c>
      <c r="B57" s="10">
        <v>21</v>
      </c>
      <c r="C57" s="9" t="s">
        <v>19</v>
      </c>
      <c r="D57" s="9" t="s">
        <v>117</v>
      </c>
      <c r="E57" s="9" t="s">
        <v>37</v>
      </c>
      <c r="F57" s="11">
        <v>0</v>
      </c>
      <c r="G57" s="9" t="s">
        <v>24</v>
      </c>
      <c r="H57" s="10">
        <v>2</v>
      </c>
      <c r="I57" s="10">
        <v>0</v>
      </c>
      <c r="J57" s="10">
        <v>20</v>
      </c>
      <c r="K57" s="43">
        <v>21.5</v>
      </c>
      <c r="L57" s="45">
        <f t="shared" si="0"/>
        <v>2</v>
      </c>
      <c r="M57" s="46"/>
      <c r="N57" s="47">
        <f t="shared" si="1"/>
        <v>2</v>
      </c>
    </row>
    <row r="58" spans="1:14" ht="15.75" x14ac:dyDescent="0.25">
      <c r="A58" s="10">
        <v>39</v>
      </c>
      <c r="B58" s="10">
        <v>41</v>
      </c>
      <c r="C58" s="9" t="s">
        <v>18</v>
      </c>
      <c r="D58" s="9" t="s">
        <v>90</v>
      </c>
      <c r="E58" s="9" t="s">
        <v>37</v>
      </c>
      <c r="F58" s="11">
        <v>0</v>
      </c>
      <c r="G58" s="9" t="s">
        <v>38</v>
      </c>
      <c r="H58" s="10">
        <v>2</v>
      </c>
      <c r="I58" s="10">
        <v>0</v>
      </c>
      <c r="J58" s="10">
        <v>19.5</v>
      </c>
      <c r="K58" s="43">
        <v>21.5</v>
      </c>
      <c r="L58" s="45">
        <f t="shared" si="0"/>
        <v>2</v>
      </c>
      <c r="M58" s="46"/>
      <c r="N58" s="47">
        <f t="shared" si="1"/>
        <v>2</v>
      </c>
    </row>
    <row r="59" spans="1:14" ht="15.75" x14ac:dyDescent="0.25">
      <c r="A59" s="10">
        <v>40</v>
      </c>
      <c r="B59" s="10">
        <v>44</v>
      </c>
      <c r="C59" s="9" t="s">
        <v>19</v>
      </c>
      <c r="D59" s="9" t="s">
        <v>145</v>
      </c>
      <c r="E59" s="9" t="s">
        <v>37</v>
      </c>
      <c r="F59" s="11">
        <v>0</v>
      </c>
      <c r="G59" s="9" t="s">
        <v>38</v>
      </c>
      <c r="H59" s="10">
        <v>2</v>
      </c>
      <c r="I59" s="10">
        <v>0</v>
      </c>
      <c r="J59" s="10">
        <v>18</v>
      </c>
      <c r="K59" s="43">
        <v>19.5</v>
      </c>
      <c r="L59" s="45">
        <f t="shared" si="0"/>
        <v>2</v>
      </c>
      <c r="M59" s="46"/>
      <c r="N59" s="47">
        <f t="shared" si="1"/>
        <v>2</v>
      </c>
    </row>
    <row r="60" spans="1:14" ht="15.75" x14ac:dyDescent="0.25">
      <c r="A60" s="10">
        <v>41</v>
      </c>
      <c r="B60" s="10">
        <v>42</v>
      </c>
      <c r="C60" s="9" t="s">
        <v>9</v>
      </c>
      <c r="D60" s="9" t="s">
        <v>130</v>
      </c>
      <c r="E60" s="9" t="s">
        <v>37</v>
      </c>
      <c r="F60" s="11">
        <v>0</v>
      </c>
      <c r="G60" s="9" t="s">
        <v>38</v>
      </c>
      <c r="H60" s="10">
        <v>2</v>
      </c>
      <c r="I60" s="10">
        <v>0</v>
      </c>
      <c r="J60" s="10">
        <v>17.5</v>
      </c>
      <c r="K60" s="43">
        <v>17.5</v>
      </c>
      <c r="L60" s="45">
        <f t="shared" si="0"/>
        <v>2</v>
      </c>
      <c r="M60" s="46"/>
      <c r="N60" s="47">
        <f t="shared" si="1"/>
        <v>2</v>
      </c>
    </row>
    <row r="61" spans="1:14" ht="15.75" x14ac:dyDescent="0.25">
      <c r="A61" s="10">
        <v>42</v>
      </c>
      <c r="B61" s="10">
        <v>33</v>
      </c>
      <c r="C61" s="9" t="s">
        <v>19</v>
      </c>
      <c r="D61" s="9" t="s">
        <v>108</v>
      </c>
      <c r="E61" s="9" t="s">
        <v>37</v>
      </c>
      <c r="F61" s="11">
        <v>0</v>
      </c>
      <c r="G61" s="9"/>
      <c r="H61" s="10">
        <v>1.5</v>
      </c>
      <c r="I61" s="10">
        <v>0.5</v>
      </c>
      <c r="J61" s="10">
        <v>16</v>
      </c>
      <c r="K61" s="43">
        <v>17.5</v>
      </c>
      <c r="L61" s="45">
        <f t="shared" si="0"/>
        <v>1.5</v>
      </c>
      <c r="M61" s="46"/>
      <c r="N61" s="47">
        <f t="shared" si="1"/>
        <v>1.5</v>
      </c>
    </row>
    <row r="62" spans="1:14" ht="15.75" x14ac:dyDescent="0.25">
      <c r="A62" s="10">
        <v>43</v>
      </c>
      <c r="B62" s="10">
        <v>22</v>
      </c>
      <c r="C62" s="9" t="s">
        <v>18</v>
      </c>
      <c r="D62" s="9" t="s">
        <v>188</v>
      </c>
      <c r="E62" s="9" t="s">
        <v>37</v>
      </c>
      <c r="F62" s="11">
        <v>0</v>
      </c>
      <c r="G62" s="9"/>
      <c r="H62" s="10">
        <v>1.5</v>
      </c>
      <c r="I62" s="10">
        <v>0.5</v>
      </c>
      <c r="J62" s="10">
        <v>15</v>
      </c>
      <c r="K62" s="43">
        <v>15</v>
      </c>
      <c r="L62" s="45">
        <f t="shared" si="0"/>
        <v>1.5</v>
      </c>
      <c r="M62" s="46"/>
      <c r="N62" s="47">
        <f t="shared" si="1"/>
        <v>1.5</v>
      </c>
    </row>
    <row r="63" spans="1:14" ht="15.75" x14ac:dyDescent="0.25">
      <c r="A63" s="10">
        <v>44</v>
      </c>
      <c r="B63" s="10">
        <v>31</v>
      </c>
      <c r="C63" s="9" t="s">
        <v>19</v>
      </c>
      <c r="D63" s="9" t="s">
        <v>132</v>
      </c>
      <c r="E63" s="9" t="s">
        <v>37</v>
      </c>
      <c r="F63" s="11">
        <v>0</v>
      </c>
      <c r="G63" s="9"/>
      <c r="H63" s="10">
        <v>0</v>
      </c>
      <c r="I63" s="10">
        <v>0</v>
      </c>
      <c r="J63" s="10">
        <v>17</v>
      </c>
      <c r="K63" s="43">
        <v>18.5</v>
      </c>
      <c r="L63" s="45">
        <f t="shared" si="0"/>
        <v>0</v>
      </c>
      <c r="M63" s="46"/>
      <c r="N63" s="47">
        <f t="shared" si="1"/>
        <v>0</v>
      </c>
    </row>
    <row r="65" spans="1:1" x14ac:dyDescent="0.25">
      <c r="A65" s="5" t="s">
        <v>12</v>
      </c>
    </row>
    <row r="66" spans="1:1" x14ac:dyDescent="0.25">
      <c r="A66" s="8" t="s">
        <v>119</v>
      </c>
    </row>
    <row r="67" spans="1:1" x14ac:dyDescent="0.25">
      <c r="A67" s="8" t="s">
        <v>120</v>
      </c>
    </row>
    <row r="68" spans="1:1" x14ac:dyDescent="0.25">
      <c r="A68" s="8" t="s">
        <v>121</v>
      </c>
    </row>
    <row r="70" spans="1:1" x14ac:dyDescent="0.25">
      <c r="A70" s="7" t="s">
        <v>189</v>
      </c>
    </row>
    <row r="71" spans="1:1" x14ac:dyDescent="0.25">
      <c r="A71" s="6" t="s">
        <v>13</v>
      </c>
    </row>
  </sheetData>
  <hyperlinks>
    <hyperlink ref="A70:K70" r:id="rId1" display="Všechny detaily tohoto turnaje naleznete pod  https://chess-results.com/tnr1260404.aspx?lan=5" xr:uid="{00000000-0004-0000-0000-000000000000}"/>
    <hyperlink ref="A71:K71" r:id="rId2" display="Chess-Tournament-Results-Server: Chess-Results" xr:uid="{00000000-0004-0000-0000-000001000000}"/>
    <hyperlink ref="A1:K1" r:id="rId3" display="Z turnajové databáze Chess-results https://chess-results.com" xr:uid="{00000000-0004-0000-0000-00000200000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17</vt:i4>
      </vt:variant>
    </vt:vector>
  </HeadingPairs>
  <TitlesOfParts>
    <vt:vector size="17" baseType="lpstr">
      <vt:lpstr>Celkově U18</vt:lpstr>
      <vt:lpstr>Celkově U16</vt:lpstr>
      <vt:lpstr>Celkově U14</vt:lpstr>
      <vt:lpstr>Celkově U12</vt:lpstr>
      <vt:lpstr>Celkově U10</vt:lpstr>
      <vt:lpstr>Celkově U08</vt:lpstr>
      <vt:lpstr>1-Jablonec-ELITE</vt:lpstr>
      <vt:lpstr>1-Jablonec-U16-U18</vt:lpstr>
      <vt:lpstr>1-Jablonec-U12-U14</vt:lpstr>
      <vt:lpstr>1-Jablonec-U08-U10</vt:lpstr>
      <vt:lpstr>2-Varnsdorf-ELITE</vt:lpstr>
      <vt:lpstr>2-Varnsdorf-U16-U18</vt:lpstr>
      <vt:lpstr>2-Varnsdorf-U12-U14</vt:lpstr>
      <vt:lpstr>2-Varnsdorf-U08-U10</vt:lpstr>
      <vt:lpstr>3-Nové Město-U18-U16</vt:lpstr>
      <vt:lpstr>3-Nové Město-U14-U12</vt:lpstr>
      <vt:lpstr>3-Nové Město-U10-U08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Přemysl Bělaška</dc:creator>
  <cp:lastModifiedBy>Přemysl Bělaška</cp:lastModifiedBy>
  <cp:lastPrinted>2022-03-03T17:24:23Z</cp:lastPrinted>
  <dcterms:created xsi:type="dcterms:W3CDTF">2021-10-19T20:19:44Z</dcterms:created>
  <dcterms:modified xsi:type="dcterms:W3CDTF">2025-11-22T19:19:40Z</dcterms:modified>
</cp:coreProperties>
</file>