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Los" sheetId="1" state="visible" r:id="rId3"/>
    <sheet name="Výsledky" sheetId="2" state="visible" r:id="rId4"/>
    <sheet name="Tabulka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<sst xmlns="http://schemas.openxmlformats.org/spreadsheetml/2006/main" count="360" uniqueCount="78">
  <si>
    <t xml:space="preserve">Regionální přebor jednotlivců 2026</t>
  </si>
  <si>
    <t xml:space="preserve">Kolo 1 dne 26.2.2026 v 17:00</t>
  </si>
  <si>
    <t xml:space="preserve">Kolo 5 dne 26.3.2026 v 17:00</t>
  </si>
  <si>
    <t xml:space="preserve">Kolo 9 dne 23.4.2026 v 17:00</t>
  </si>
  <si>
    <t xml:space="preserve">Kolo 13 dne 21.5.2026 v 17:00</t>
  </si>
  <si>
    <t xml:space="preserve">St.č.</t>
  </si>
  <si>
    <t xml:space="preserve">White</t>
  </si>
  <si>
    <t xml:space="preserve">Rtg</t>
  </si>
  <si>
    <t xml:space="preserve">Black</t>
  </si>
  <si>
    <t xml:space="preserve">Kolo 2 dne 5.3.2026 v 17:00</t>
  </si>
  <si>
    <t xml:space="preserve">Kolo 6 dne 2.4.2026 v 17:00</t>
  </si>
  <si>
    <t xml:space="preserve">Kolo 10 dne 30.4.2026 v 17:00</t>
  </si>
  <si>
    <t xml:space="preserve">rudolfzimovcak@gmail.com</t>
  </si>
  <si>
    <t xml:space="preserve">ingvaclavsimon@centrum.cz</t>
  </si>
  <si>
    <t xml:space="preserve">petrsimon39@seznam.cz</t>
  </si>
  <si>
    <t xml:space="preserve">
ales.mohyla@post.cz</t>
  </si>
  <si>
    <t xml:space="preserve">chess@jez.cz</t>
  </si>
  <si>
    <t xml:space="preserve">el.po.slechta@seznam.cz</t>
  </si>
  <si>
    <t xml:space="preserve">svecludek@centrum.cz</t>
  </si>
  <si>
    <t xml:space="preserve">lisko.petr@seznam.cz</t>
  </si>
  <si>
    <t xml:space="preserve">Kolo 3 dne 12.3.2026 v 17:00</t>
  </si>
  <si>
    <t xml:space="preserve">Kolo 7 dne 9.4.2026 v 17:00</t>
  </si>
  <si>
    <t xml:space="preserve">Kolo 11 dne 7.5.2026 v 17:00</t>
  </si>
  <si>
    <t xml:space="preserve">
voldrichmilda@seznam.cz</t>
  </si>
  <si>
    <t xml:space="preserve">
zuzanekvitezslav@seznam.cz</t>
  </si>
  <si>
    <t xml:space="preserve">slavia2014@seznam.cz</t>
  </si>
  <si>
    <t xml:space="preserve">Zachariev Vladislav</t>
  </si>
  <si>
    <t xml:space="preserve">vladislavzachariev@gmail.com</t>
  </si>
  <si>
    <t xml:space="preserve">Kolo 4 dne 19.3.2026 v 17:00</t>
  </si>
  <si>
    <t xml:space="preserve">Kolo 8 dne 16.4.2026 v 17:00</t>
  </si>
  <si>
    <t xml:space="preserve">Kolo 12 dne 14.5.2026 v 17:00</t>
  </si>
  <si>
    <t xml:space="preserve">Bílé</t>
  </si>
  <si>
    <t xml:space="preserve">Černé</t>
  </si>
  <si>
    <t xml:space="preserve">Výsledek</t>
  </si>
  <si>
    <t xml:space="preserve">:</t>
  </si>
  <si>
    <t xml:space="preserve">Pořadatel :</t>
  </si>
  <si>
    <t xml:space="preserve">TJ  Lokomotiva  Liberec  -  šachový  oddíl</t>
  </si>
  <si>
    <t xml:space="preserve">Datum  konání :</t>
  </si>
  <si>
    <t xml:space="preserve">19.2.2026  -  21.5.2026</t>
  </si>
  <si>
    <t xml:space="preserve">Poř</t>
  </si>
  <si>
    <t xml:space="preserve">Příjmení</t>
  </si>
  <si>
    <t xml:space="preserve">Jméno</t>
  </si>
  <si>
    <t xml:space="preserve">N ELO</t>
  </si>
  <si>
    <t xml:space="preserve">Oddíl</t>
  </si>
  <si>
    <t xml:space="preserve">Body</t>
  </si>
  <si>
    <t xml:space="preserve">S - B</t>
  </si>
  <si>
    <t xml:space="preserve">Výher</t>
  </si>
  <si>
    <t xml:space="preserve">Los</t>
  </si>
  <si>
    <t xml:space="preserve">Pořadí</t>
  </si>
  <si>
    <t xml:space="preserve">Zimovčák</t>
  </si>
  <si>
    <t xml:space="preserve">Rudolf</t>
  </si>
  <si>
    <t xml:space="preserve">TJ Jiskra Tanvald</t>
  </si>
  <si>
    <t xml:space="preserve">Šimon </t>
  </si>
  <si>
    <t xml:space="preserve">Václav</t>
  </si>
  <si>
    <t xml:space="preserve">TJ Lokomotiva Liberec</t>
  </si>
  <si>
    <t xml:space="preserve">Šimon</t>
  </si>
  <si>
    <t xml:space="preserve">Petr</t>
  </si>
  <si>
    <t xml:space="preserve">Mohyla</t>
  </si>
  <si>
    <t xml:space="preserve">Aleš</t>
  </si>
  <si>
    <t xml:space="preserve">Hort</t>
  </si>
  <si>
    <t xml:space="preserve">Jaroslav</t>
  </si>
  <si>
    <t xml:space="preserve">Šlechta</t>
  </si>
  <si>
    <t xml:space="preserve">Jan</t>
  </si>
  <si>
    <t xml:space="preserve">ŠK Slavia Liberec, z.s.</t>
  </si>
  <si>
    <t xml:space="preserve">Švec </t>
  </si>
  <si>
    <t xml:space="preserve">Luděk</t>
  </si>
  <si>
    <t xml:space="preserve">TJ Desko Liberec</t>
  </si>
  <si>
    <t xml:space="preserve">Mohylová</t>
  </si>
  <si>
    <t xml:space="preserve">Beáta</t>
  </si>
  <si>
    <t xml:space="preserve">Lisko</t>
  </si>
  <si>
    <t xml:space="preserve">Valentina</t>
  </si>
  <si>
    <t xml:space="preserve">Voldřich</t>
  </si>
  <si>
    <t xml:space="preserve">Milan</t>
  </si>
  <si>
    <t xml:space="preserve">Zuzánek</t>
  </si>
  <si>
    <t xml:space="preserve">Vítězslav</t>
  </si>
  <si>
    <t xml:space="preserve">Janouš</t>
  </si>
  <si>
    <t xml:space="preserve">Zachariev</t>
  </si>
  <si>
    <t xml:space="preserve">Vladislav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</si>
</sst>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 ?/?"/>
    <numFmt numFmtId="166" formatCode="0"/>
    <numFmt numFmtId="167" formatCode="[&lt;=9999999]###\ ###\ ###;###\ ###\ ###"/>
    <numFmt numFmtId="168" formatCode="#,##0.00"/>
    <numFmt numFmtId="169" formatCode="#,##0"/>
    <numFmt numFmtId="170" formatCode="0.0"/>
    <numFmt numFmtId="171" formatCode="0.00"/>
  </numFmts>
  <fonts count="24">
    <font>
      <sz val="11"/>
      <color theme="1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theme="1"/>
      <name val="Arial"/>
      <family val="2"/>
      <charset val="1"/>
    </font>
    <font>
      <b val="true"/>
      <sz val="18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sz val="10"/>
      <name val="Arial"/>
      <family val="0"/>
      <charset val="1"/>
    </font>
    <font>
      <b val="true"/>
      <sz val="12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2"/>
      <color rgb="FF000000"/>
      <name val="Calibri"/>
      <family val="2"/>
      <charset val="238"/>
    </font>
    <font>
      <u val="single"/>
      <sz val="11"/>
      <color theme="10"/>
      <name val="Calibri"/>
      <family val="2"/>
      <charset val="1"/>
    </font>
    <font>
      <b val="true"/>
      <sz val="24"/>
      <name val="Arial"/>
      <family val="2"/>
      <charset val="238"/>
    </font>
    <font>
      <sz val="11"/>
      <name val="Arial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b val="true"/>
      <sz val="14"/>
      <name val="Times New Roman"/>
      <family val="1"/>
      <charset val="238"/>
    </font>
    <font>
      <sz val="10"/>
      <name val="Times New Roman"/>
      <family val="1"/>
      <charset val="238"/>
    </font>
    <font>
      <b val="true"/>
      <sz val="10"/>
      <name val="Arial"/>
      <family val="2"/>
      <charset val="1"/>
    </font>
    <font>
      <sz val="12"/>
      <name val="Arial"/>
      <family val="2"/>
      <charset val="238"/>
    </font>
    <font>
      <sz val="12"/>
      <name val="Arial"/>
      <family val="2"/>
      <charset val="1"/>
    </font>
    <font>
      <sz val="12"/>
      <name val="Arial CE"/>
      <family val="2"/>
      <charset val="238"/>
    </font>
    <font>
      <b val="true"/>
      <sz val="12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B2B2B2"/>
      </patternFill>
    </fill>
    <fill>
      <patternFill patternType="solid">
        <fgColor rgb="FFB2B2B2"/>
        <bgColor rgb="FFC0C0C0"/>
      </patternFill>
    </fill>
  </fills>
  <borders count="3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hair"/>
      <right/>
      <top style="medium"/>
      <bottom style="medium"/>
      <diagonal/>
    </border>
    <border diagonalUp="false" diagonalDown="false">
      <left/>
      <right style="hair"/>
      <top style="medium"/>
      <bottom style="medium"/>
      <diagonal/>
    </border>
    <border diagonalUp="false" diagonalDown="false">
      <left style="hair"/>
      <right style="hair"/>
      <top style="medium"/>
      <bottom style="medium"/>
      <diagonal/>
    </border>
    <border diagonalUp="false" diagonalDown="false">
      <left style="hair"/>
      <right style="hair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hair"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/>
      <top style="hair"/>
      <bottom style="medium"/>
      <diagonal/>
    </border>
    <border diagonalUp="false" diagonalDown="false">
      <left style="hair"/>
      <right/>
      <top style="hair"/>
      <bottom style="medium"/>
      <diagonal/>
    </border>
    <border diagonalUp="false" diagonalDown="false">
      <left style="hair"/>
      <right/>
      <top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3"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11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center" vertical="center" textRotation="0" wrapText="false" indent="0" shrinkToFit="false"/>
    </xf>
    <xf numFmtId="164" fontId="4" fillId="0" borderId="0" applyFont="true" applyBorder="false" applyAlignment="true" applyProtection="false">
      <alignment horizontal="center" vertical="center" textRotation="0" wrapText="false" indent="0" shrinkToFit="false"/>
    </xf>
  </cellStyleXfs>
  <cellXfs count="91"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11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1" fillId="0" borderId="0" xfId="2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9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9" fontId="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9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3" fillId="3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1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1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21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1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3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1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1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1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1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3" fillId="3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1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Remis" xfId="21"/>
    <cellStyle name="Výhra" xfId="22"/>
    <cellStyle name="*unknown*" xfId="20" builtinId="8"/>
  </cellStyles>
  <dxfs count="5">
    <dxf>
      <font>
        <name val="Arial"/>
        <charset val="1"/>
        <family val="2"/>
        <color rgb="FF000000"/>
        <sz val="11"/>
      </font>
      <numFmt numFmtId="164" formatCode="General"/>
    </dxf>
    <dxf>
      <font>
        <name val="Arial"/>
        <charset val="1"/>
        <family val="2"/>
        <color rgb="FF000000"/>
        <sz val="11"/>
      </font>
      <numFmt numFmtId="164" formatCode="General"/>
    </dxf>
    <dxf>
      <font>
        <name val="Arial"/>
        <charset val="1"/>
        <family val="2"/>
        <color rgb="FF000000"/>
        <sz val="11"/>
      </font>
      <numFmt numFmtId="165" formatCode="# ?/?"/>
    </dxf>
    <dxf>
      <font>
        <name val="Arial"/>
        <charset val="1"/>
        <family val="2"/>
        <b val="0"/>
        <i val="0"/>
        <strike val="0"/>
        <outline val="0"/>
        <shadow val="0"/>
        <color rgb="FF000000"/>
        <sz val="11"/>
        <u val="none"/>
      </font>
      <numFmt numFmtId="166" formatCode="0"/>
    </dxf>
    <dxf>
      <font>
        <name val="Arial"/>
        <charset val="1"/>
        <family val="2"/>
        <b val="0"/>
        <i val="0"/>
        <strike val="0"/>
        <outline val="0"/>
        <shadow val="0"/>
        <color rgb="FF000000"/>
        <sz val="11"/>
        <u val="none"/>
      </font>
      <numFmt numFmtId="165" formatCode="# ?/?"/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rudolfzimovcak@gmail.com" TargetMode="External"/><Relationship Id="rId2" Type="http://schemas.openxmlformats.org/officeDocument/2006/relationships/hyperlink" Target="mailto:ingvaclavsimon@centrum.cz" TargetMode="External"/><Relationship Id="rId3" Type="http://schemas.openxmlformats.org/officeDocument/2006/relationships/hyperlink" Target="mailto:petrsimon39@seznam.cz" TargetMode="External"/><Relationship Id="rId4" Type="http://schemas.openxmlformats.org/officeDocument/2006/relationships/hyperlink" Target="mailto:ales.mohyla@post.cz" TargetMode="External"/><Relationship Id="rId5" Type="http://schemas.openxmlformats.org/officeDocument/2006/relationships/hyperlink" Target="mailto:chess@jez.cz" TargetMode="External"/><Relationship Id="rId6" Type="http://schemas.openxmlformats.org/officeDocument/2006/relationships/hyperlink" Target="mailto:el.po.slechta@seznam.cz" TargetMode="External"/><Relationship Id="rId7" Type="http://schemas.openxmlformats.org/officeDocument/2006/relationships/hyperlink" Target="mailto:svecludek@centrum.cz" TargetMode="External"/><Relationship Id="rId8" Type="http://schemas.openxmlformats.org/officeDocument/2006/relationships/hyperlink" Target="mailto:lisko.petr@seznam.cz" TargetMode="External"/><Relationship Id="rId9" Type="http://schemas.openxmlformats.org/officeDocument/2006/relationships/hyperlink" Target="mailto:voldrichmilda@seznam.cz" TargetMode="External"/><Relationship Id="rId10" Type="http://schemas.openxmlformats.org/officeDocument/2006/relationships/hyperlink" Target="mailto:zuzanekvitezslav@seznam.cz" TargetMode="External"/><Relationship Id="rId11" Type="http://schemas.openxmlformats.org/officeDocument/2006/relationships/hyperlink" Target="mailto:slavia2014@seznam.cz" TargetMode="External"/><Relationship Id="rId12" Type="http://schemas.openxmlformats.org/officeDocument/2006/relationships/hyperlink" Target="mailto:vladislavzachariev@gmail.co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5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8.71484375" defaultRowHeight="15" customHeight="false" zeroHeight="false" outlineLevelRow="0" outlineLevelCol="0"/>
  <cols>
    <col collapsed="false" customWidth="true" hidden="false" outlineLevel="0" max="1" min="1" style="1" width="3.86"/>
    <col collapsed="false" customWidth="true" hidden="false" outlineLevel="0" max="2" min="2" style="1" width="19.71"/>
    <col collapsed="false" customWidth="true" hidden="false" outlineLevel="0" max="3" min="3" style="1" width="5.57"/>
    <col collapsed="false" customWidth="true" hidden="false" outlineLevel="0" max="4" min="4" style="1" width="20.85"/>
    <col collapsed="false" customWidth="true" hidden="false" outlineLevel="0" max="6" min="5" style="1" width="5.57"/>
    <col collapsed="false" customWidth="true" hidden="false" outlineLevel="0" max="7" min="7" style="1" width="5.71"/>
    <col collapsed="false" customWidth="true" hidden="false" outlineLevel="0" max="8" min="8" style="1" width="5.14"/>
    <col collapsed="false" customWidth="true" hidden="false" outlineLevel="0" max="9" min="9" style="1" width="19.71"/>
    <col collapsed="false" customWidth="true" hidden="false" outlineLevel="0" max="10" min="10" style="1" width="5.57"/>
    <col collapsed="false" customWidth="true" hidden="false" outlineLevel="0" max="11" min="11" style="1" width="19.71"/>
    <col collapsed="false" customWidth="true" hidden="false" outlineLevel="0" max="12" min="12" style="1" width="5.57"/>
    <col collapsed="false" customWidth="true" hidden="false" outlineLevel="0" max="13" min="13" style="1" width="5.14"/>
    <col collapsed="false" customWidth="true" hidden="false" outlineLevel="0" max="14" min="14" style="1" width="5.71"/>
    <col collapsed="false" customWidth="true" hidden="false" outlineLevel="0" max="15" min="15" style="1" width="5.14"/>
    <col collapsed="false" customWidth="true" hidden="false" outlineLevel="0" max="16" min="16" style="1" width="19.71"/>
    <col collapsed="false" customWidth="true" hidden="false" outlineLevel="0" max="17" min="17" style="1" width="5.57"/>
    <col collapsed="false" customWidth="true" hidden="false" outlineLevel="0" max="18" min="18" style="1" width="19.71"/>
    <col collapsed="false" customWidth="true" hidden="false" outlineLevel="0" max="19" min="19" style="1" width="5.57"/>
    <col collapsed="false" customWidth="true" hidden="false" outlineLevel="0" max="20" min="20" style="1" width="5.14"/>
    <col collapsed="false" customWidth="true" hidden="false" outlineLevel="0" max="21" min="21" style="2" width="5.72"/>
    <col collapsed="false" customWidth="true" hidden="false" outlineLevel="0" max="22" min="22" style="1" width="5.14"/>
    <col collapsed="false" customWidth="true" hidden="false" outlineLevel="0" max="23" min="23" style="1" width="19.71"/>
    <col collapsed="false" customWidth="true" hidden="false" outlineLevel="0" max="24" min="24" style="1" width="5.57"/>
    <col collapsed="false" customWidth="true" hidden="false" outlineLevel="0" max="25" min="25" style="1" width="19.71"/>
    <col collapsed="false" customWidth="true" hidden="false" outlineLevel="0" max="27" min="26" style="1" width="5.57"/>
    <col collapsed="false" customWidth="true" hidden="false" outlineLevel="0" max="16384" min="16360" style="2" width="11.57"/>
  </cols>
  <sheetData>
    <row r="1" customFormat="false" ht="22.05" hidden="false" customHeight="fals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customFormat="false" ht="17.35" hidden="false" customHeight="false" outlineLevel="0" collapsed="false">
      <c r="A2" s="4"/>
      <c r="B2" s="4"/>
      <c r="C2" s="5"/>
      <c r="D2" s="5"/>
      <c r="E2" s="6"/>
      <c r="F2" s="6"/>
      <c r="G2" s="6"/>
      <c r="H2" s="6"/>
      <c r="I2" s="6"/>
      <c r="J2" s="5"/>
      <c r="K2" s="5"/>
      <c r="L2" s="6"/>
      <c r="M2" s="6"/>
      <c r="N2" s="5"/>
      <c r="O2" s="5"/>
      <c r="P2" s="5"/>
      <c r="Q2" s="5"/>
      <c r="R2" s="5"/>
      <c r="S2" s="6"/>
      <c r="T2" s="6"/>
      <c r="V2" s="5"/>
      <c r="W2" s="5"/>
      <c r="X2" s="5"/>
      <c r="Y2" s="5"/>
      <c r="Z2" s="6"/>
      <c r="AA2" s="6"/>
    </row>
    <row r="3" customFormat="false" ht="15" hidden="false" customHeight="false" outlineLevel="0" collapsed="false">
      <c r="A3" s="7" t="s">
        <v>1</v>
      </c>
      <c r="B3" s="7"/>
      <c r="C3" s="7"/>
      <c r="D3" s="7"/>
      <c r="E3" s="7"/>
      <c r="F3" s="7"/>
      <c r="G3" s="8"/>
      <c r="H3" s="7" t="s">
        <v>2</v>
      </c>
      <c r="I3" s="7"/>
      <c r="J3" s="7"/>
      <c r="K3" s="7"/>
      <c r="L3" s="7"/>
      <c r="M3" s="7"/>
      <c r="N3" s="9"/>
      <c r="O3" s="7" t="s">
        <v>3</v>
      </c>
      <c r="P3" s="7"/>
      <c r="Q3" s="7"/>
      <c r="R3" s="7"/>
      <c r="S3" s="7"/>
      <c r="T3" s="7"/>
      <c r="V3" s="7" t="s">
        <v>4</v>
      </c>
      <c r="W3" s="7"/>
      <c r="X3" s="7"/>
      <c r="Y3" s="7"/>
      <c r="Z3" s="7"/>
      <c r="AA3" s="7"/>
    </row>
    <row r="4" customFormat="false" ht="15" hidden="false" customHeight="false" outlineLevel="0" collapsed="false">
      <c r="A4" s="10" t="s">
        <v>5</v>
      </c>
      <c r="B4" s="10" t="s">
        <v>6</v>
      </c>
      <c r="C4" s="10" t="s">
        <v>7</v>
      </c>
      <c r="D4" s="10" t="s">
        <v>8</v>
      </c>
      <c r="E4" s="10" t="s">
        <v>7</v>
      </c>
      <c r="F4" s="10" t="s">
        <v>5</v>
      </c>
      <c r="G4" s="8"/>
      <c r="H4" s="10" t="s">
        <v>5</v>
      </c>
      <c r="I4" s="10" t="s">
        <v>6</v>
      </c>
      <c r="J4" s="10" t="s">
        <v>7</v>
      </c>
      <c r="K4" s="10" t="s">
        <v>8</v>
      </c>
      <c r="L4" s="10" t="s">
        <v>7</v>
      </c>
      <c r="M4" s="10" t="s">
        <v>5</v>
      </c>
      <c r="N4" s="9"/>
      <c r="O4" s="10" t="s">
        <v>5</v>
      </c>
      <c r="P4" s="10" t="s">
        <v>6</v>
      </c>
      <c r="Q4" s="10" t="s">
        <v>7</v>
      </c>
      <c r="R4" s="10" t="s">
        <v>8</v>
      </c>
      <c r="S4" s="10" t="s">
        <v>7</v>
      </c>
      <c r="T4" s="10" t="s">
        <v>5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7</v>
      </c>
      <c r="AA4" s="10" t="s">
        <v>5</v>
      </c>
    </row>
    <row r="5" customFormat="false" ht="15" hidden="false" customHeight="false" outlineLevel="0" collapsed="false">
      <c r="A5" s="11" t="n">
        <v>1</v>
      </c>
      <c r="B5" s="12" t="str">
        <f aca="false">_xlfn.CONCAT(VLOOKUP(A5,Tabulka!$A$5:$C$18,2)," ",VLOOKUP(A5,Tabulka!$A$5:$C$18,3))</f>
        <v>Zimovčák Rudolf</v>
      </c>
      <c r="C5" s="11" t="n">
        <f aca="false">VLOOKUP(A5,Tabulka!$A$5:$D$18,4)</f>
        <v>0</v>
      </c>
      <c r="D5" s="12" t="str">
        <f aca="false">_xlfn.CONCAT(VLOOKUP(F5,Tabulka!$A$5:$C$18,2)," ",VLOOKUP(F5,Tabulka!$A$5:$C$18,3))</f>
        <v>Zachariev Vladislav</v>
      </c>
      <c r="E5" s="11" t="n">
        <f aca="false">VLOOKUP(F5,Tabulka!$A$5:$D$18,4)</f>
        <v>0</v>
      </c>
      <c r="F5" s="13" t="n">
        <v>14</v>
      </c>
      <c r="G5" s="8"/>
      <c r="H5" s="11" t="n">
        <v>3</v>
      </c>
      <c r="I5" s="12" t="str">
        <f aca="false">_xlfn.CONCAT(VLOOKUP(H5,Tabulka!$A$5:$C$18,2)," ",VLOOKUP(H5,Tabulka!$A$5:$C$18,3))</f>
        <v>Šimon Petr</v>
      </c>
      <c r="J5" s="11" t="n">
        <f aca="false">VLOOKUP(H5,Tabulka!$A$5:$D$18,4)</f>
        <v>1625</v>
      </c>
      <c r="K5" s="12" t="str">
        <f aca="false">_xlfn.CONCAT(VLOOKUP(M5,Tabulka!$A$5:$C$18,2)," ",VLOOKUP(M5,Tabulka!$A$5:$C$18,3))</f>
        <v>Zachariev Vladislav</v>
      </c>
      <c r="L5" s="11" t="n">
        <f aca="false">VLOOKUP(M5,Tabulka!$A$5:$D$18,4)</f>
        <v>0</v>
      </c>
      <c r="M5" s="11" t="n">
        <v>14</v>
      </c>
      <c r="N5" s="9"/>
      <c r="O5" s="11" t="n">
        <v>5</v>
      </c>
      <c r="P5" s="12" t="str">
        <f aca="false">_xlfn.CONCAT(VLOOKUP(O5,Tabulka!$A$5:$C$18,2)," ",VLOOKUP(O5,Tabulka!$A$5:$C$18,3))</f>
        <v>Hort Jaroslav</v>
      </c>
      <c r="Q5" s="11" t="n">
        <f aca="false">VLOOKUP(O5,Tabulka!$A$5:$D$18,4)</f>
        <v>1409</v>
      </c>
      <c r="R5" s="12" t="str">
        <f aca="false">_xlfn.CONCAT(VLOOKUP(T5,Tabulka!$A$5:$C$18,2)," ",VLOOKUP(T5,Tabulka!$A$5:$C$18,3))</f>
        <v>Zachariev Vladislav</v>
      </c>
      <c r="S5" s="11" t="n">
        <f aca="false">VLOOKUP(T5,Tabulka!$A$5:$D$18,4)</f>
        <v>0</v>
      </c>
      <c r="T5" s="11" t="n">
        <v>14</v>
      </c>
      <c r="V5" s="11" t="n">
        <v>7</v>
      </c>
      <c r="W5" s="12" t="str">
        <f aca="false">_xlfn.CONCAT(VLOOKUP(V5,Tabulka!$A$5:$C$18,2)," ",VLOOKUP(V5,Tabulka!$A$5:$C$18,3))</f>
        <v>Švec  Luděk</v>
      </c>
      <c r="X5" s="11" t="n">
        <f aca="false">VLOOKUP(V5,Tabulka!$A$5:$D$18,4)</f>
        <v>1527</v>
      </c>
      <c r="Y5" s="12" t="str">
        <f aca="false">_xlfn.CONCAT(VLOOKUP(AA5,Tabulka!$A$5:$C$18,2)," ",VLOOKUP(AA5,Tabulka!$A$5:$C$18,3))</f>
        <v>Zachariev Vladislav</v>
      </c>
      <c r="Z5" s="11" t="n">
        <f aca="false">VLOOKUP(AA5,Tabulka!$A$5:$D$18,4)</f>
        <v>0</v>
      </c>
      <c r="AA5" s="11" t="n">
        <v>14</v>
      </c>
    </row>
    <row r="6" customFormat="false" ht="15" hidden="false" customHeight="false" outlineLevel="0" collapsed="false">
      <c r="A6" s="11" t="n">
        <v>2</v>
      </c>
      <c r="B6" s="12" t="str">
        <f aca="false">_xlfn.CONCAT(VLOOKUP(A6,Tabulka!$A$5:$C$18,2)," ",VLOOKUP(A6,Tabulka!$A$5:$C$18,3))</f>
        <v>Šimon  Václav</v>
      </c>
      <c r="C6" s="11" t="n">
        <f aca="false">VLOOKUP(A6,Tabulka!$A$5:$D$18,4)</f>
        <v>1442</v>
      </c>
      <c r="D6" s="12" t="str">
        <f aca="false">_xlfn.CONCAT(VLOOKUP(F6,Tabulka!$A$5:$C$18,2)," ",VLOOKUP(F6,Tabulka!$A$5:$C$18,3))</f>
        <v>Janouš Petr</v>
      </c>
      <c r="E6" s="11" t="n">
        <f aca="false">VLOOKUP(F6,Tabulka!$A$5:$D$18,4)</f>
        <v>1925</v>
      </c>
      <c r="F6" s="13" t="n">
        <v>13</v>
      </c>
      <c r="G6" s="8"/>
      <c r="H6" s="11" t="n">
        <v>4</v>
      </c>
      <c r="I6" s="12" t="str">
        <f aca="false">_xlfn.CONCAT(VLOOKUP(H6,Tabulka!$A$5:$C$18,2)," ",VLOOKUP(H6,Tabulka!$A$5:$C$18,3))</f>
        <v>Mohyla Aleš</v>
      </c>
      <c r="J6" s="11" t="n">
        <f aca="false">VLOOKUP(H6,Tabulka!$A$5:$D$18,4)</f>
        <v>1956</v>
      </c>
      <c r="K6" s="12" t="str">
        <f aca="false">_xlfn.CONCAT(VLOOKUP(M6,Tabulka!$A$5:$C$18,2)," ",VLOOKUP(M6,Tabulka!$A$5:$C$18,3))</f>
        <v>Šimon  Václav</v>
      </c>
      <c r="L6" s="11" t="n">
        <f aca="false">VLOOKUP(M6,Tabulka!$A$5:$D$18,4)</f>
        <v>1442</v>
      </c>
      <c r="M6" s="11" t="n">
        <v>2</v>
      </c>
      <c r="N6" s="9"/>
      <c r="O6" s="11" t="n">
        <v>6</v>
      </c>
      <c r="P6" s="12" t="str">
        <f aca="false">_xlfn.CONCAT(VLOOKUP(O6,Tabulka!$A$5:$C$18,2)," ",VLOOKUP(O6,Tabulka!$A$5:$C$18,3))</f>
        <v>Šlechta Jan</v>
      </c>
      <c r="Q6" s="11" t="n">
        <f aca="false">VLOOKUP(O6,Tabulka!$A$5:$D$18,4)</f>
        <v>1832</v>
      </c>
      <c r="R6" s="12" t="str">
        <f aca="false">_xlfn.CONCAT(VLOOKUP(T6,Tabulka!$A$5:$C$18,2)," ",VLOOKUP(T6,Tabulka!$A$5:$C$18,3))</f>
        <v>Mohyla Aleš</v>
      </c>
      <c r="S6" s="11" t="n">
        <f aca="false">VLOOKUP(T6,Tabulka!$A$5:$D$18,4)</f>
        <v>1956</v>
      </c>
      <c r="T6" s="11" t="n">
        <v>4</v>
      </c>
      <c r="V6" s="11" t="n">
        <v>8</v>
      </c>
      <c r="W6" s="12" t="str">
        <f aca="false">_xlfn.CONCAT(VLOOKUP(V6,Tabulka!$A$5:$C$18,2)," ",VLOOKUP(V6,Tabulka!$A$5:$C$18,3))</f>
        <v>Mohylová Beáta</v>
      </c>
      <c r="X6" s="11" t="n">
        <f aca="false">VLOOKUP(V6,Tabulka!$A$5:$D$18,4)</f>
        <v>0</v>
      </c>
      <c r="Y6" s="12" t="str">
        <f aca="false">_xlfn.CONCAT(VLOOKUP(AA6,Tabulka!$A$5:$C$18,2)," ",VLOOKUP(AA6,Tabulka!$A$5:$C$18,3))</f>
        <v>Šlechta Jan</v>
      </c>
      <c r="Z6" s="11" t="n">
        <f aca="false">VLOOKUP(AA6,Tabulka!$A$5:$D$18,4)</f>
        <v>1832</v>
      </c>
      <c r="AA6" s="11" t="n">
        <v>6</v>
      </c>
    </row>
    <row r="7" customFormat="false" ht="15" hidden="false" customHeight="false" outlineLevel="0" collapsed="false">
      <c r="A7" s="11" t="n">
        <v>3</v>
      </c>
      <c r="B7" s="12" t="str">
        <f aca="false">_xlfn.CONCAT(VLOOKUP(A7,Tabulka!$A$5:$C$18,2)," ",VLOOKUP(A7,Tabulka!$A$5:$C$18,3))</f>
        <v>Šimon Petr</v>
      </c>
      <c r="C7" s="11" t="n">
        <f aca="false">VLOOKUP(A7,Tabulka!$A$5:$D$18,4)</f>
        <v>1625</v>
      </c>
      <c r="D7" s="12" t="str">
        <f aca="false">_xlfn.CONCAT(VLOOKUP(F7,Tabulka!$A$5:$C$18,2)," ",VLOOKUP(F7,Tabulka!$A$5:$C$18,3))</f>
        <v>Zuzánek Vítězslav</v>
      </c>
      <c r="E7" s="11" t="n">
        <f aca="false">VLOOKUP(F7,Tabulka!$A$5:$D$18,4)</f>
        <v>1561</v>
      </c>
      <c r="F7" s="13" t="n">
        <v>12</v>
      </c>
      <c r="G7" s="8"/>
      <c r="H7" s="11" t="n">
        <v>5</v>
      </c>
      <c r="I7" s="12" t="str">
        <f aca="false">_xlfn.CONCAT(VLOOKUP(H7,Tabulka!$A$5:$C$18,2)," ",VLOOKUP(H7,Tabulka!$A$5:$C$18,3))</f>
        <v>Hort Jaroslav</v>
      </c>
      <c r="J7" s="11" t="n">
        <f aca="false">VLOOKUP(H7,Tabulka!$A$5:$D$18,4)</f>
        <v>1409</v>
      </c>
      <c r="K7" s="12" t="str">
        <f aca="false">_xlfn.CONCAT(VLOOKUP(M7,Tabulka!$A$5:$C$18,2)," ",VLOOKUP(M7,Tabulka!$A$5:$C$18,3))</f>
        <v>Zimovčák Rudolf</v>
      </c>
      <c r="L7" s="11" t="n">
        <f aca="false">VLOOKUP(M7,Tabulka!$A$5:$D$18,4)</f>
        <v>0</v>
      </c>
      <c r="M7" s="11" t="n">
        <v>1</v>
      </c>
      <c r="N7" s="9"/>
      <c r="O7" s="11" t="n">
        <v>7</v>
      </c>
      <c r="P7" s="12" t="str">
        <f aca="false">_xlfn.CONCAT(VLOOKUP(O7,Tabulka!$A$5:$C$18,2)," ",VLOOKUP(O7,Tabulka!$A$5:$C$18,3))</f>
        <v>Švec  Luděk</v>
      </c>
      <c r="Q7" s="11" t="n">
        <f aca="false">VLOOKUP(O7,Tabulka!$A$5:$D$18,4)</f>
        <v>1527</v>
      </c>
      <c r="R7" s="12" t="str">
        <f aca="false">_xlfn.CONCAT(VLOOKUP(T7,Tabulka!$A$5:$C$18,2)," ",VLOOKUP(T7,Tabulka!$A$5:$C$18,3))</f>
        <v>Šimon Petr</v>
      </c>
      <c r="S7" s="11" t="n">
        <f aca="false">VLOOKUP(T7,Tabulka!$A$5:$D$18,4)</f>
        <v>1625</v>
      </c>
      <c r="T7" s="11" t="n">
        <v>3</v>
      </c>
      <c r="V7" s="11" t="n">
        <v>9</v>
      </c>
      <c r="W7" s="12" t="str">
        <f aca="false">_xlfn.CONCAT(VLOOKUP(V7,Tabulka!$A$5:$C$18,2)," ",VLOOKUP(V7,Tabulka!$A$5:$C$18,3))</f>
        <v>Lisko Petr</v>
      </c>
      <c r="X7" s="11" t="n">
        <f aca="false">VLOOKUP(V7,Tabulka!$A$5:$D$18,4)</f>
        <v>1630</v>
      </c>
      <c r="Y7" s="12" t="str">
        <f aca="false">_xlfn.CONCAT(VLOOKUP(AA7,Tabulka!$A$5:$C$18,2)," ",VLOOKUP(AA7,Tabulka!$A$5:$C$18,3))</f>
        <v>Hort Jaroslav</v>
      </c>
      <c r="Z7" s="11" t="n">
        <f aca="false">VLOOKUP(AA7,Tabulka!$A$5:$D$18,4)</f>
        <v>1409</v>
      </c>
      <c r="AA7" s="11" t="n">
        <v>5</v>
      </c>
    </row>
    <row r="8" customFormat="false" ht="15" hidden="false" customHeight="false" outlineLevel="0" collapsed="false">
      <c r="A8" s="11" t="n">
        <v>4</v>
      </c>
      <c r="B8" s="12" t="str">
        <f aca="false">_xlfn.CONCAT(VLOOKUP(A8,Tabulka!$A$5:$C$18,2)," ",VLOOKUP(A8,Tabulka!$A$5:$C$18,3))</f>
        <v>Mohyla Aleš</v>
      </c>
      <c r="C8" s="11" t="n">
        <f aca="false">VLOOKUP(A8,Tabulka!$A$5:$D$18,4)</f>
        <v>1956</v>
      </c>
      <c r="D8" s="12" t="str">
        <f aca="false">_xlfn.CONCAT(VLOOKUP(F8,Tabulka!$A$5:$C$18,2)," ",VLOOKUP(F8,Tabulka!$A$5:$C$18,3))</f>
        <v>Voldřich Milan</v>
      </c>
      <c r="E8" s="11" t="n">
        <f aca="false">VLOOKUP(F8,Tabulka!$A$5:$D$18,4)</f>
        <v>1397</v>
      </c>
      <c r="F8" s="13" t="n">
        <v>11</v>
      </c>
      <c r="G8" s="8"/>
      <c r="H8" s="11" t="n">
        <v>6</v>
      </c>
      <c r="I8" s="12" t="str">
        <f aca="false">_xlfn.CONCAT(VLOOKUP(H8,Tabulka!$A$5:$C$18,2)," ",VLOOKUP(H8,Tabulka!$A$5:$C$18,3))</f>
        <v>Šlechta Jan</v>
      </c>
      <c r="J8" s="11" t="n">
        <f aca="false">VLOOKUP(H8,Tabulka!$A$5:$D$18,4)</f>
        <v>1832</v>
      </c>
      <c r="K8" s="12" t="str">
        <f aca="false">_xlfn.CONCAT(VLOOKUP(M8,Tabulka!$A$5:$C$18,2)," ",VLOOKUP(M8,Tabulka!$A$5:$C$18,3))</f>
        <v>Janouš Petr</v>
      </c>
      <c r="L8" s="11" t="n">
        <f aca="false">VLOOKUP(M8,Tabulka!$A$5:$D$18,4)</f>
        <v>1925</v>
      </c>
      <c r="M8" s="11" t="n">
        <v>13</v>
      </c>
      <c r="N8" s="9"/>
      <c r="O8" s="11" t="n">
        <v>8</v>
      </c>
      <c r="P8" s="12" t="str">
        <f aca="false">_xlfn.CONCAT(VLOOKUP(O8,Tabulka!$A$5:$C$18,2)," ",VLOOKUP(O8,Tabulka!$A$5:$C$18,3))</f>
        <v>Mohylová Beáta</v>
      </c>
      <c r="Q8" s="11" t="n">
        <f aca="false">VLOOKUP(O8,Tabulka!$A$5:$D$18,4)</f>
        <v>0</v>
      </c>
      <c r="R8" s="12" t="str">
        <f aca="false">_xlfn.CONCAT(VLOOKUP(T8,Tabulka!$A$5:$C$18,2)," ",VLOOKUP(T8,Tabulka!$A$5:$C$18,3))</f>
        <v>Šimon  Václav</v>
      </c>
      <c r="S8" s="11" t="n">
        <f aca="false">VLOOKUP(T8,Tabulka!$A$5:$D$18,4)</f>
        <v>1442</v>
      </c>
      <c r="T8" s="11" t="n">
        <v>2</v>
      </c>
      <c r="V8" s="11" t="n">
        <v>10</v>
      </c>
      <c r="W8" s="12" t="str">
        <f aca="false">_xlfn.CONCAT(VLOOKUP(V8,Tabulka!$A$5:$C$18,2)," ",VLOOKUP(V8,Tabulka!$A$5:$C$18,3))</f>
        <v>Mohylová Valentina</v>
      </c>
      <c r="X8" s="11" t="n">
        <f aca="false">VLOOKUP(V8,Tabulka!$A$5:$D$18,4)</f>
        <v>1447</v>
      </c>
      <c r="Y8" s="12" t="str">
        <f aca="false">_xlfn.CONCAT(VLOOKUP(AA8,Tabulka!$A$5:$C$18,2)," ",VLOOKUP(AA8,Tabulka!$A$5:$C$18,3))</f>
        <v>Mohyla Aleš</v>
      </c>
      <c r="Z8" s="11" t="n">
        <f aca="false">VLOOKUP(AA8,Tabulka!$A$5:$D$18,4)</f>
        <v>1956</v>
      </c>
      <c r="AA8" s="11" t="n">
        <v>4</v>
      </c>
    </row>
    <row r="9" customFormat="false" ht="15" hidden="false" customHeight="false" outlineLevel="0" collapsed="false">
      <c r="A9" s="11" t="n">
        <v>5</v>
      </c>
      <c r="B9" s="12" t="str">
        <f aca="false">_xlfn.CONCAT(VLOOKUP(A9,Tabulka!$A$5:$C$18,2)," ",VLOOKUP(A9,Tabulka!$A$5:$C$18,3))</f>
        <v>Hort Jaroslav</v>
      </c>
      <c r="C9" s="11" t="n">
        <f aca="false">VLOOKUP(A9,Tabulka!$A$5:$D$18,4)</f>
        <v>1409</v>
      </c>
      <c r="D9" s="12" t="str">
        <f aca="false">_xlfn.CONCAT(VLOOKUP(F9,Tabulka!$A$5:$C$18,2)," ",VLOOKUP(F9,Tabulka!$A$5:$C$18,3))</f>
        <v>Mohylová Valentina</v>
      </c>
      <c r="E9" s="11" t="n">
        <f aca="false">VLOOKUP(F9,Tabulka!$A$5:$D$18,4)</f>
        <v>1447</v>
      </c>
      <c r="F9" s="13" t="n">
        <v>10</v>
      </c>
      <c r="G9" s="8"/>
      <c r="H9" s="11" t="n">
        <v>7</v>
      </c>
      <c r="I9" s="12" t="str">
        <f aca="false">_xlfn.CONCAT(VLOOKUP(H9,Tabulka!$A$5:$C$18,2)," ",VLOOKUP(H9,Tabulka!$A$5:$C$18,3))</f>
        <v>Švec  Luděk</v>
      </c>
      <c r="J9" s="11" t="n">
        <f aca="false">VLOOKUP(H9,Tabulka!$A$5:$D$18,4)</f>
        <v>1527</v>
      </c>
      <c r="K9" s="12" t="str">
        <f aca="false">_xlfn.CONCAT(VLOOKUP(M9,Tabulka!$A$5:$C$18,2)," ",VLOOKUP(M9,Tabulka!$A$5:$C$18,3))</f>
        <v>Zuzánek Vítězslav</v>
      </c>
      <c r="L9" s="11" t="n">
        <f aca="false">VLOOKUP(M9,Tabulka!$A$5:$D$18,4)</f>
        <v>1561</v>
      </c>
      <c r="M9" s="11" t="n">
        <v>12</v>
      </c>
      <c r="N9" s="9"/>
      <c r="O9" s="11" t="n">
        <v>9</v>
      </c>
      <c r="P9" s="12" t="str">
        <f aca="false">_xlfn.CONCAT(VLOOKUP(O9,Tabulka!$A$5:$C$18,2)," ",VLOOKUP(O9,Tabulka!$A$5:$C$18,3))</f>
        <v>Lisko Petr</v>
      </c>
      <c r="Q9" s="11" t="n">
        <f aca="false">VLOOKUP(O9,Tabulka!$A$5:$D$18,4)</f>
        <v>1630</v>
      </c>
      <c r="R9" s="12" t="str">
        <f aca="false">_xlfn.CONCAT(VLOOKUP(T9,Tabulka!$A$5:$C$18,2)," ",VLOOKUP(T9,Tabulka!$A$5:$C$18,3))</f>
        <v>Zimovčák Rudolf</v>
      </c>
      <c r="S9" s="11" t="n">
        <f aca="false">VLOOKUP(T9,Tabulka!$A$5:$D$18,4)</f>
        <v>0</v>
      </c>
      <c r="T9" s="11" t="n">
        <v>1</v>
      </c>
      <c r="V9" s="11" t="n">
        <v>11</v>
      </c>
      <c r="W9" s="12" t="str">
        <f aca="false">_xlfn.CONCAT(VLOOKUP(V9,Tabulka!$A$5:$C$18,2)," ",VLOOKUP(V9,Tabulka!$A$5:$C$18,3))</f>
        <v>Voldřich Milan</v>
      </c>
      <c r="X9" s="11" t="n">
        <f aca="false">VLOOKUP(V9,Tabulka!$A$5:$D$18,4)</f>
        <v>1397</v>
      </c>
      <c r="Y9" s="12" t="str">
        <f aca="false">_xlfn.CONCAT(VLOOKUP(AA9,Tabulka!$A$5:$C$18,2)," ",VLOOKUP(AA9,Tabulka!$A$5:$C$18,3))</f>
        <v>Šimon Petr</v>
      </c>
      <c r="Z9" s="11" t="n">
        <f aca="false">VLOOKUP(AA9,Tabulka!$A$5:$D$18,4)</f>
        <v>1625</v>
      </c>
      <c r="AA9" s="11" t="n">
        <v>3</v>
      </c>
    </row>
    <row r="10" customFormat="false" ht="15" hidden="false" customHeight="false" outlineLevel="0" collapsed="false">
      <c r="A10" s="11" t="n">
        <v>6</v>
      </c>
      <c r="B10" s="12" t="str">
        <f aca="false">_xlfn.CONCAT(VLOOKUP(A10,Tabulka!$A$5:$C$18,2)," ",VLOOKUP(A10,Tabulka!$A$5:$C$18,3))</f>
        <v>Šlechta Jan</v>
      </c>
      <c r="C10" s="11" t="n">
        <f aca="false">VLOOKUP(A10,Tabulka!$A$5:$D$18,4)</f>
        <v>1832</v>
      </c>
      <c r="D10" s="12" t="str">
        <f aca="false">_xlfn.CONCAT(VLOOKUP(F10,Tabulka!$A$5:$C$18,2)," ",VLOOKUP(F10,Tabulka!$A$5:$C$18,3))</f>
        <v>Lisko Petr</v>
      </c>
      <c r="E10" s="11" t="n">
        <f aca="false">VLOOKUP(F10,Tabulka!$A$5:$D$18,4)</f>
        <v>1630</v>
      </c>
      <c r="F10" s="13" t="n">
        <v>9</v>
      </c>
      <c r="G10" s="8"/>
      <c r="H10" s="11" t="n">
        <v>8</v>
      </c>
      <c r="I10" s="12" t="str">
        <f aca="false">_xlfn.CONCAT(VLOOKUP(H10,Tabulka!$A$5:$C$18,2)," ",VLOOKUP(H10,Tabulka!$A$5:$C$18,3))</f>
        <v>Mohylová Beáta</v>
      </c>
      <c r="J10" s="11" t="n">
        <f aca="false">VLOOKUP(H10,Tabulka!$A$5:$D$18,4)</f>
        <v>0</v>
      </c>
      <c r="K10" s="12" t="str">
        <f aca="false">_xlfn.CONCAT(VLOOKUP(M10,Tabulka!$A$5:$C$18,2)," ",VLOOKUP(M10,Tabulka!$A$5:$C$18,3))</f>
        <v>Voldřich Milan</v>
      </c>
      <c r="L10" s="11" t="n">
        <f aca="false">VLOOKUP(M10,Tabulka!$A$5:$D$18,4)</f>
        <v>1397</v>
      </c>
      <c r="M10" s="11" t="n">
        <v>11</v>
      </c>
      <c r="N10" s="9"/>
      <c r="O10" s="11" t="n">
        <v>10</v>
      </c>
      <c r="P10" s="12" t="str">
        <f aca="false">_xlfn.CONCAT(VLOOKUP(O10,Tabulka!$A$5:$C$18,2)," ",VLOOKUP(O10,Tabulka!$A$5:$C$18,3))</f>
        <v>Mohylová Valentina</v>
      </c>
      <c r="Q10" s="11" t="n">
        <f aca="false">VLOOKUP(O10,Tabulka!$A$5:$D$18,4)</f>
        <v>1447</v>
      </c>
      <c r="R10" s="12" t="str">
        <f aca="false">_xlfn.CONCAT(VLOOKUP(T10,Tabulka!$A$5:$C$18,2)," ",VLOOKUP(T10,Tabulka!$A$5:$C$18,3))</f>
        <v>Janouš Petr</v>
      </c>
      <c r="S10" s="11" t="n">
        <f aca="false">VLOOKUP(T10,Tabulka!$A$5:$D$18,4)</f>
        <v>1925</v>
      </c>
      <c r="T10" s="11" t="n">
        <v>13</v>
      </c>
      <c r="V10" s="11" t="n">
        <v>12</v>
      </c>
      <c r="W10" s="12" t="str">
        <f aca="false">_xlfn.CONCAT(VLOOKUP(V10,Tabulka!$A$5:$C$18,2)," ",VLOOKUP(V10,Tabulka!$A$5:$C$18,3))</f>
        <v>Zuzánek Vítězslav</v>
      </c>
      <c r="X10" s="11" t="n">
        <f aca="false">VLOOKUP(V10,Tabulka!$A$5:$D$18,4)</f>
        <v>1561</v>
      </c>
      <c r="Y10" s="12" t="str">
        <f aca="false">_xlfn.CONCAT(VLOOKUP(AA10,Tabulka!$A$5:$C$18,2)," ",VLOOKUP(AA10,Tabulka!$A$5:$C$18,3))</f>
        <v>Šimon  Václav</v>
      </c>
      <c r="Z10" s="11" t="n">
        <f aca="false">VLOOKUP(AA10,Tabulka!$A$5:$D$18,4)</f>
        <v>1442</v>
      </c>
      <c r="AA10" s="11" t="n">
        <v>2</v>
      </c>
    </row>
    <row r="11" customFormat="false" ht="15" hidden="false" customHeight="false" outlineLevel="0" collapsed="false">
      <c r="A11" s="11" t="n">
        <v>7</v>
      </c>
      <c r="B11" s="12" t="str">
        <f aca="false">_xlfn.CONCAT(VLOOKUP(A11,Tabulka!$A$5:$C$18,2)," ",VLOOKUP(A11,Tabulka!$A$5:$C$18,3))</f>
        <v>Švec  Luděk</v>
      </c>
      <c r="C11" s="11" t="n">
        <f aca="false">VLOOKUP(A11,Tabulka!$A$5:$D$18,4)</f>
        <v>1527</v>
      </c>
      <c r="D11" s="12" t="str">
        <f aca="false">_xlfn.CONCAT(VLOOKUP(F11,Tabulka!$A$5:$C$18,2)," ",VLOOKUP(F11,Tabulka!$A$5:$C$18,3))</f>
        <v>Mohylová Beáta</v>
      </c>
      <c r="E11" s="11" t="n">
        <f aca="false">VLOOKUP(F11,Tabulka!$A$5:$D$18,4)</f>
        <v>0</v>
      </c>
      <c r="F11" s="13" t="n">
        <v>8</v>
      </c>
      <c r="G11" s="8"/>
      <c r="H11" s="11" t="n">
        <v>9</v>
      </c>
      <c r="I11" s="12" t="str">
        <f aca="false">_xlfn.CONCAT(VLOOKUP(H11,Tabulka!$A$5:$C$18,2)," ",VLOOKUP(H11,Tabulka!$A$5:$C$18,3))</f>
        <v>Lisko Petr</v>
      </c>
      <c r="J11" s="11" t="n">
        <f aca="false">VLOOKUP(H11,Tabulka!$A$5:$D$18,4)</f>
        <v>1630</v>
      </c>
      <c r="K11" s="12" t="str">
        <f aca="false">_xlfn.CONCAT(VLOOKUP(M11,Tabulka!$A$5:$C$18,2)," ",VLOOKUP(M11,Tabulka!$A$5:$C$18,3))</f>
        <v>Mohylová Valentina</v>
      </c>
      <c r="L11" s="11" t="n">
        <f aca="false">VLOOKUP(M11,Tabulka!$A$5:$D$18,4)</f>
        <v>1447</v>
      </c>
      <c r="M11" s="11" t="n">
        <v>10</v>
      </c>
      <c r="N11" s="9"/>
      <c r="O11" s="11" t="n">
        <v>11</v>
      </c>
      <c r="P11" s="12" t="str">
        <f aca="false">_xlfn.CONCAT(VLOOKUP(O11,Tabulka!$A$5:$C$18,2)," ",VLOOKUP(O11,Tabulka!$A$5:$C$18,3))</f>
        <v>Voldřich Milan</v>
      </c>
      <c r="Q11" s="11" t="n">
        <f aca="false">VLOOKUP(O11,Tabulka!$A$5:$D$18,4)</f>
        <v>1397</v>
      </c>
      <c r="R11" s="12" t="str">
        <f aca="false">_xlfn.CONCAT(VLOOKUP(T11,Tabulka!$A$5:$C$18,2)," ",VLOOKUP(T11,Tabulka!$A$5:$C$18,3))</f>
        <v>Zuzánek Vítězslav</v>
      </c>
      <c r="S11" s="11" t="n">
        <f aca="false">VLOOKUP(T11,Tabulka!$A$5:$D$18,4)</f>
        <v>1561</v>
      </c>
      <c r="T11" s="11" t="n">
        <v>12</v>
      </c>
      <c r="V11" s="11" t="n">
        <v>13</v>
      </c>
      <c r="W11" s="12" t="str">
        <f aca="false">_xlfn.CONCAT(VLOOKUP(V11,Tabulka!$A$5:$C$18,2)," ",VLOOKUP(V11,Tabulka!$A$5:$C$18,3))</f>
        <v>Janouš Petr</v>
      </c>
      <c r="X11" s="11" t="n">
        <f aca="false">VLOOKUP(V11,Tabulka!$A$5:$D$18,4)</f>
        <v>1925</v>
      </c>
      <c r="Y11" s="12" t="str">
        <f aca="false">_xlfn.CONCAT(VLOOKUP(AA11,Tabulka!$A$5:$C$18,2)," ",VLOOKUP(AA11,Tabulka!$A$5:$C$18,3))</f>
        <v>Zimovčák Rudolf</v>
      </c>
      <c r="Z11" s="11" t="n">
        <f aca="false">VLOOKUP(AA11,Tabulka!$A$5:$D$18,4)</f>
        <v>0</v>
      </c>
      <c r="AA11" s="11" t="n">
        <v>1</v>
      </c>
    </row>
    <row r="12" customFormat="false" ht="15" hidden="false" customHeight="false" outlineLevel="0" collapsed="false">
      <c r="A12" s="2"/>
      <c r="B12" s="2"/>
      <c r="C12" s="2"/>
      <c r="D12" s="2"/>
      <c r="E12" s="2"/>
      <c r="F12" s="2"/>
      <c r="G12" s="14"/>
      <c r="H12" s="15"/>
      <c r="I12" s="15"/>
      <c r="J12" s="15"/>
      <c r="K12" s="15"/>
      <c r="L12" s="15"/>
      <c r="M12" s="15"/>
      <c r="N12" s="8"/>
      <c r="U12" s="9"/>
      <c r="V12" s="2"/>
      <c r="W12" s="2"/>
      <c r="X12" s="2"/>
      <c r="Y12" s="2"/>
      <c r="Z12" s="2"/>
      <c r="AA12" s="2"/>
    </row>
    <row r="13" customFormat="false" ht="15" hidden="false" customHeight="true" outlineLevel="0" collapsed="false">
      <c r="A13" s="7" t="s">
        <v>9</v>
      </c>
      <c r="B13" s="7"/>
      <c r="C13" s="7"/>
      <c r="D13" s="7"/>
      <c r="E13" s="7"/>
      <c r="F13" s="7"/>
      <c r="G13" s="8"/>
      <c r="H13" s="7" t="s">
        <v>10</v>
      </c>
      <c r="I13" s="7"/>
      <c r="J13" s="7"/>
      <c r="K13" s="7"/>
      <c r="L13" s="7"/>
      <c r="M13" s="7"/>
      <c r="N13" s="8"/>
      <c r="O13" s="7" t="s">
        <v>11</v>
      </c>
      <c r="P13" s="7"/>
      <c r="Q13" s="7"/>
      <c r="R13" s="7"/>
      <c r="S13" s="7"/>
      <c r="T13" s="7"/>
      <c r="U13" s="9"/>
      <c r="V13" s="2"/>
      <c r="W13" s="2"/>
      <c r="X13" s="2"/>
      <c r="Y13" s="2"/>
      <c r="Z13" s="2"/>
      <c r="AA13" s="2"/>
    </row>
    <row r="14" customFormat="false" ht="15" hidden="false" customHeight="false" outlineLevel="0" collapsed="false">
      <c r="A14" s="10" t="s">
        <v>5</v>
      </c>
      <c r="B14" s="10" t="s">
        <v>6</v>
      </c>
      <c r="C14" s="10" t="s">
        <v>7</v>
      </c>
      <c r="D14" s="10" t="s">
        <v>8</v>
      </c>
      <c r="E14" s="10" t="s">
        <v>7</v>
      </c>
      <c r="F14" s="10" t="s">
        <v>5</v>
      </c>
      <c r="G14" s="8"/>
      <c r="H14" s="10" t="s">
        <v>5</v>
      </c>
      <c r="I14" s="10" t="s">
        <v>6</v>
      </c>
      <c r="J14" s="10" t="s">
        <v>7</v>
      </c>
      <c r="K14" s="10" t="s">
        <v>8</v>
      </c>
      <c r="L14" s="10" t="s">
        <v>7</v>
      </c>
      <c r="M14" s="10" t="s">
        <v>5</v>
      </c>
      <c r="N14" s="8"/>
      <c r="O14" s="10" t="s">
        <v>5</v>
      </c>
      <c r="P14" s="10" t="s">
        <v>6</v>
      </c>
      <c r="Q14" s="10" t="s">
        <v>7</v>
      </c>
      <c r="R14" s="10" t="s">
        <v>8</v>
      </c>
      <c r="S14" s="10" t="s">
        <v>7</v>
      </c>
      <c r="T14" s="10" t="s">
        <v>5</v>
      </c>
      <c r="U14" s="9"/>
      <c r="V14" s="15" t="n">
        <v>1</v>
      </c>
      <c r="W14" s="15" t="str">
        <f aca="false">_xlfn.CONCAT(VLOOKUP(V14,Tabulka!$A$5:$C$17,2)," ",VLOOKUP(V14,Tabulka!$A$5:$C$17,3))</f>
        <v>Zimovčák Rudolf</v>
      </c>
      <c r="X14" s="16" t="s">
        <v>12</v>
      </c>
      <c r="Y14" s="16"/>
      <c r="Z14" s="17" t="n">
        <v>602477943</v>
      </c>
      <c r="AA14" s="17"/>
    </row>
    <row r="15" customFormat="false" ht="15" hidden="false" customHeight="false" outlineLevel="0" collapsed="false">
      <c r="A15" s="11" t="n">
        <v>14</v>
      </c>
      <c r="B15" s="12" t="str">
        <f aca="false">_xlfn.CONCAT(VLOOKUP(A15,Tabulka!$A$5:$C$18,2)," ",VLOOKUP(A15,Tabulka!$A$5:$C$18,3))</f>
        <v>Zachariev Vladislav</v>
      </c>
      <c r="C15" s="11" t="n">
        <f aca="false">VLOOKUP(A15,Tabulka!$A$5:$D$18,4)</f>
        <v>0</v>
      </c>
      <c r="D15" s="12" t="str">
        <f aca="false">_xlfn.CONCAT(VLOOKUP(F15,Tabulka!$A$5:$C$18,2)," ",VLOOKUP(F15,Tabulka!$A$5:$C$18,3))</f>
        <v>Mohylová Beáta</v>
      </c>
      <c r="E15" s="11" t="n">
        <f aca="false">VLOOKUP(F15,Tabulka!$A$5:$D$18,4)</f>
        <v>0</v>
      </c>
      <c r="F15" s="11" t="n">
        <v>8</v>
      </c>
      <c r="G15" s="8"/>
      <c r="H15" s="11" t="n">
        <v>14</v>
      </c>
      <c r="I15" s="12" t="str">
        <f aca="false">_xlfn.CONCAT(VLOOKUP(H15,Tabulka!$A$5:$C$18,2)," ",VLOOKUP(H15,Tabulka!$A$5:$C$18,3))</f>
        <v>Zachariev Vladislav</v>
      </c>
      <c r="J15" s="11" t="n">
        <f aca="false">VLOOKUP(H15,Tabulka!$A$5:$D$18,4)</f>
        <v>0</v>
      </c>
      <c r="K15" s="12" t="str">
        <f aca="false">_xlfn.CONCAT(VLOOKUP(M15,Tabulka!$A$5:$C$18,2)," ",VLOOKUP(M15,Tabulka!$A$5:$C$18,3))</f>
        <v>Mohylová Valentina</v>
      </c>
      <c r="L15" s="11" t="n">
        <f aca="false">VLOOKUP(M15,Tabulka!$A$5:$D$18,4)</f>
        <v>1447</v>
      </c>
      <c r="M15" s="11" t="n">
        <v>10</v>
      </c>
      <c r="N15" s="8"/>
      <c r="O15" s="11" t="n">
        <v>14</v>
      </c>
      <c r="P15" s="12" t="str">
        <f aca="false">_xlfn.CONCAT(VLOOKUP(O15,Tabulka!$A$5:$C$18,2)," ",VLOOKUP(O15,Tabulka!$A$5:$C$18,3))</f>
        <v>Zachariev Vladislav</v>
      </c>
      <c r="Q15" s="11" t="n">
        <f aca="false">VLOOKUP(O15,Tabulka!$A$5:$D$18,4)</f>
        <v>0</v>
      </c>
      <c r="R15" s="12" t="str">
        <f aca="false">_xlfn.CONCAT(VLOOKUP(T15,Tabulka!$A$5:$C$18,2)," ",VLOOKUP(T15,Tabulka!$A$5:$C$18,3))</f>
        <v>Zuzánek Vítězslav</v>
      </c>
      <c r="S15" s="11" t="n">
        <f aca="false">VLOOKUP(T15,Tabulka!$A$5:$D$18,4)</f>
        <v>1561</v>
      </c>
      <c r="T15" s="11" t="n">
        <v>12</v>
      </c>
      <c r="U15" s="9"/>
      <c r="V15" s="15" t="n">
        <v>2</v>
      </c>
      <c r="W15" s="15" t="str">
        <f aca="false">_xlfn.CONCAT(VLOOKUP(V15,Tabulka!$A$5:$C$17,2)," ",VLOOKUP(V15,Tabulka!$A$5:$C$17,3))</f>
        <v>Šimon  Václav</v>
      </c>
      <c r="X15" s="16" t="s">
        <v>13</v>
      </c>
      <c r="Y15" s="16"/>
      <c r="Z15" s="17" t="n">
        <v>737084768</v>
      </c>
      <c r="AA15" s="17"/>
    </row>
    <row r="16" customFormat="false" ht="15" hidden="false" customHeight="false" outlineLevel="0" collapsed="false">
      <c r="A16" s="11" t="n">
        <v>9</v>
      </c>
      <c r="B16" s="12" t="str">
        <f aca="false">_xlfn.CONCAT(VLOOKUP(A16,Tabulka!$A$5:$C$18,2)," ",VLOOKUP(A16,Tabulka!$A$5:$C$18,3))</f>
        <v>Lisko Petr</v>
      </c>
      <c r="C16" s="11" t="n">
        <f aca="false">VLOOKUP(A16,Tabulka!$A$5:$D$18,4)</f>
        <v>1630</v>
      </c>
      <c r="D16" s="12" t="str">
        <f aca="false">_xlfn.CONCAT(VLOOKUP(F16,Tabulka!$A$5:$C$18,2)," ",VLOOKUP(F16,Tabulka!$A$5:$C$18,3))</f>
        <v>Švec  Luděk</v>
      </c>
      <c r="E16" s="11" t="n">
        <f aca="false">VLOOKUP(F16,Tabulka!$A$5:$D$18,4)</f>
        <v>1527</v>
      </c>
      <c r="F16" s="11" t="n">
        <v>7</v>
      </c>
      <c r="G16" s="8"/>
      <c r="H16" s="11" t="n">
        <v>11</v>
      </c>
      <c r="I16" s="12" t="str">
        <f aca="false">_xlfn.CONCAT(VLOOKUP(H16,Tabulka!$A$5:$C$18,2)," ",VLOOKUP(H16,Tabulka!$A$5:$C$18,3))</f>
        <v>Voldřich Milan</v>
      </c>
      <c r="J16" s="11" t="n">
        <f aca="false">VLOOKUP(H16,Tabulka!$A$5:$D$18,4)</f>
        <v>1397</v>
      </c>
      <c r="K16" s="12" t="str">
        <f aca="false">_xlfn.CONCAT(VLOOKUP(M16,Tabulka!$A$5:$C$18,2)," ",VLOOKUP(M16,Tabulka!$A$5:$C$18,3))</f>
        <v>Lisko Petr</v>
      </c>
      <c r="L16" s="11" t="n">
        <f aca="false">VLOOKUP(M16,Tabulka!$A$5:$D$18,4)</f>
        <v>1630</v>
      </c>
      <c r="M16" s="11" t="n">
        <v>9</v>
      </c>
      <c r="N16" s="8"/>
      <c r="O16" s="11" t="n">
        <v>13</v>
      </c>
      <c r="P16" s="12" t="str">
        <f aca="false">_xlfn.CONCAT(VLOOKUP(O16,Tabulka!$A$5:$C$18,2)," ",VLOOKUP(O16,Tabulka!$A$5:$C$18,3))</f>
        <v>Janouš Petr</v>
      </c>
      <c r="Q16" s="11" t="n">
        <f aca="false">VLOOKUP(O16,Tabulka!$A$5:$D$18,4)</f>
        <v>1925</v>
      </c>
      <c r="R16" s="12" t="str">
        <f aca="false">_xlfn.CONCAT(VLOOKUP(T16,Tabulka!$A$5:$C$18,2)," ",VLOOKUP(T16,Tabulka!$A$5:$C$18,3))</f>
        <v>Voldřich Milan</v>
      </c>
      <c r="S16" s="11" t="n">
        <f aca="false">VLOOKUP(T16,Tabulka!$A$5:$D$18,4)</f>
        <v>1397</v>
      </c>
      <c r="T16" s="11" t="n">
        <v>11</v>
      </c>
      <c r="U16" s="9"/>
      <c r="V16" s="15" t="n">
        <v>3</v>
      </c>
      <c r="W16" s="15" t="str">
        <f aca="false">_xlfn.CONCAT(VLOOKUP(V16,Tabulka!$A$5:$C$17,2)," ",VLOOKUP(V16,Tabulka!$A$5:$C$17,3))</f>
        <v>Šimon Petr</v>
      </c>
      <c r="X16" s="16" t="s">
        <v>14</v>
      </c>
      <c r="Y16" s="16"/>
      <c r="Z16" s="17" t="n">
        <v>721248479</v>
      </c>
      <c r="AA16" s="17"/>
    </row>
    <row r="17" customFormat="false" ht="15" hidden="false" customHeight="true" outlineLevel="0" collapsed="false">
      <c r="A17" s="11" t="n">
        <v>10</v>
      </c>
      <c r="B17" s="12" t="str">
        <f aca="false">_xlfn.CONCAT(VLOOKUP(A17,Tabulka!$A$5:$C$18,2)," ",VLOOKUP(A17,Tabulka!$A$5:$C$18,3))</f>
        <v>Mohylová Valentina</v>
      </c>
      <c r="C17" s="11" t="n">
        <f aca="false">VLOOKUP(A17,Tabulka!$A$5:$D$18,4)</f>
        <v>1447</v>
      </c>
      <c r="D17" s="12" t="str">
        <f aca="false">_xlfn.CONCAT(VLOOKUP(F17,Tabulka!$A$5:$C$18,2)," ",VLOOKUP(F17,Tabulka!$A$5:$C$18,3))</f>
        <v>Šlechta Jan</v>
      </c>
      <c r="E17" s="11" t="n">
        <f aca="false">VLOOKUP(F17,Tabulka!$A$5:$D$18,4)</f>
        <v>1832</v>
      </c>
      <c r="F17" s="11" t="n">
        <v>6</v>
      </c>
      <c r="G17" s="8"/>
      <c r="H17" s="11" t="n">
        <v>12</v>
      </c>
      <c r="I17" s="12" t="str">
        <f aca="false">_xlfn.CONCAT(VLOOKUP(H17,Tabulka!$A$5:$C$18,2)," ",VLOOKUP(H17,Tabulka!$A$5:$C$18,3))</f>
        <v>Zuzánek Vítězslav</v>
      </c>
      <c r="J17" s="11" t="n">
        <f aca="false">VLOOKUP(H17,Tabulka!$A$5:$D$18,4)</f>
        <v>1561</v>
      </c>
      <c r="K17" s="12" t="str">
        <f aca="false">_xlfn.CONCAT(VLOOKUP(M17,Tabulka!$A$5:$C$18,2)," ",VLOOKUP(M17,Tabulka!$A$5:$C$18,3))</f>
        <v>Mohylová Beáta</v>
      </c>
      <c r="L17" s="11" t="n">
        <f aca="false">VLOOKUP(M17,Tabulka!$A$5:$D$18,4)</f>
        <v>0</v>
      </c>
      <c r="M17" s="11" t="n">
        <v>8</v>
      </c>
      <c r="N17" s="8"/>
      <c r="O17" s="11" t="n">
        <v>1</v>
      </c>
      <c r="P17" s="12" t="str">
        <f aca="false">_xlfn.CONCAT(VLOOKUP(O17,Tabulka!$A$5:$C$18,2)," ",VLOOKUP(O17,Tabulka!$A$5:$C$18,3))</f>
        <v>Zimovčák Rudolf</v>
      </c>
      <c r="Q17" s="11" t="n">
        <f aca="false">VLOOKUP(O17,Tabulka!$A$5:$D$18,4)</f>
        <v>0</v>
      </c>
      <c r="R17" s="12" t="str">
        <f aca="false">_xlfn.CONCAT(VLOOKUP(T17,Tabulka!$A$5:$C$18,2)," ",VLOOKUP(T17,Tabulka!$A$5:$C$18,3))</f>
        <v>Mohylová Valentina</v>
      </c>
      <c r="S17" s="11" t="n">
        <f aca="false">VLOOKUP(T17,Tabulka!$A$5:$D$18,4)</f>
        <v>1447</v>
      </c>
      <c r="T17" s="11" t="n">
        <v>10</v>
      </c>
      <c r="U17" s="9"/>
      <c r="V17" s="15" t="n">
        <v>4</v>
      </c>
      <c r="W17" s="15" t="str">
        <f aca="false">_xlfn.CONCAT(VLOOKUP(V17,Tabulka!$A$5:$C$17,2)," ",VLOOKUP(V17,Tabulka!$A$5:$C$17,3))</f>
        <v>Mohyla Aleš</v>
      </c>
      <c r="X17" s="16" t="s">
        <v>15</v>
      </c>
      <c r="Y17" s="16"/>
      <c r="Z17" s="17" t="n">
        <v>603535165</v>
      </c>
      <c r="AA17" s="17"/>
    </row>
    <row r="18" customFormat="false" ht="15" hidden="false" customHeight="false" outlineLevel="0" collapsed="false">
      <c r="A18" s="11" t="n">
        <v>11</v>
      </c>
      <c r="B18" s="12" t="str">
        <f aca="false">_xlfn.CONCAT(VLOOKUP(A18,Tabulka!$A$5:$C$18,2)," ",VLOOKUP(A18,Tabulka!$A$5:$C$18,3))</f>
        <v>Voldřich Milan</v>
      </c>
      <c r="C18" s="11" t="n">
        <f aca="false">VLOOKUP(A18,Tabulka!$A$5:$D$18,4)</f>
        <v>1397</v>
      </c>
      <c r="D18" s="12" t="str">
        <f aca="false">_xlfn.CONCAT(VLOOKUP(F18,Tabulka!$A$5:$C$18,2)," ",VLOOKUP(F18,Tabulka!$A$5:$C$18,3))</f>
        <v>Hort Jaroslav</v>
      </c>
      <c r="E18" s="11" t="n">
        <f aca="false">VLOOKUP(F18,Tabulka!$A$5:$D$18,4)</f>
        <v>1409</v>
      </c>
      <c r="F18" s="11" t="n">
        <v>5</v>
      </c>
      <c r="G18" s="8"/>
      <c r="H18" s="11" t="n">
        <v>13</v>
      </c>
      <c r="I18" s="12" t="str">
        <f aca="false">_xlfn.CONCAT(VLOOKUP(H18,Tabulka!$A$5:$C$18,2)," ",VLOOKUP(H18,Tabulka!$A$5:$C$18,3))</f>
        <v>Janouš Petr</v>
      </c>
      <c r="J18" s="11" t="n">
        <f aca="false">VLOOKUP(H18,Tabulka!$A$5:$D$18,4)</f>
        <v>1925</v>
      </c>
      <c r="K18" s="12" t="str">
        <f aca="false">_xlfn.CONCAT(VLOOKUP(M18,Tabulka!$A$5:$C$18,2)," ",VLOOKUP(M18,Tabulka!$A$5:$C$18,3))</f>
        <v>Švec  Luděk</v>
      </c>
      <c r="L18" s="11" t="n">
        <f aca="false">VLOOKUP(M18,Tabulka!$A$5:$D$18,4)</f>
        <v>1527</v>
      </c>
      <c r="M18" s="11" t="n">
        <v>7</v>
      </c>
      <c r="N18" s="8"/>
      <c r="O18" s="11" t="n">
        <v>2</v>
      </c>
      <c r="P18" s="12" t="str">
        <f aca="false">_xlfn.CONCAT(VLOOKUP(O18,Tabulka!$A$5:$C$18,2)," ",VLOOKUP(O18,Tabulka!$A$5:$C$18,3))</f>
        <v>Šimon  Václav</v>
      </c>
      <c r="Q18" s="11" t="n">
        <f aca="false">VLOOKUP(O18,Tabulka!$A$5:$D$18,4)</f>
        <v>1442</v>
      </c>
      <c r="R18" s="12" t="str">
        <f aca="false">_xlfn.CONCAT(VLOOKUP(T18,Tabulka!$A$5:$C$18,2)," ",VLOOKUP(T18,Tabulka!$A$5:$C$18,3))</f>
        <v>Lisko Petr</v>
      </c>
      <c r="S18" s="11" t="n">
        <f aca="false">VLOOKUP(T18,Tabulka!$A$5:$D$18,4)</f>
        <v>1630</v>
      </c>
      <c r="T18" s="11" t="n">
        <v>9</v>
      </c>
      <c r="U18" s="9"/>
      <c r="V18" s="15" t="n">
        <v>5</v>
      </c>
      <c r="W18" s="15" t="str">
        <f aca="false">_xlfn.CONCAT(VLOOKUP(V18,Tabulka!$A$5:$C$17,2)," ",VLOOKUP(V18,Tabulka!$A$5:$C$17,3))</f>
        <v>Hort Jaroslav</v>
      </c>
      <c r="X18" s="16" t="s">
        <v>16</v>
      </c>
      <c r="Y18" s="16"/>
      <c r="Z18" s="17" t="n">
        <v>608222102</v>
      </c>
      <c r="AA18" s="17"/>
    </row>
    <row r="19" customFormat="false" ht="15" hidden="false" customHeight="true" outlineLevel="0" collapsed="false">
      <c r="A19" s="11" t="n">
        <v>12</v>
      </c>
      <c r="B19" s="12" t="str">
        <f aca="false">_xlfn.CONCAT(VLOOKUP(A19,Tabulka!$A$5:$C$18,2)," ",VLOOKUP(A19,Tabulka!$A$5:$C$18,3))</f>
        <v>Zuzánek Vítězslav</v>
      </c>
      <c r="C19" s="11" t="n">
        <f aca="false">VLOOKUP(A19,Tabulka!$A$5:$D$18,4)</f>
        <v>1561</v>
      </c>
      <c r="D19" s="12" t="str">
        <f aca="false">_xlfn.CONCAT(VLOOKUP(F19,Tabulka!$A$5:$C$18,2)," ",VLOOKUP(F19,Tabulka!$A$5:$C$18,3))</f>
        <v>Mohyla Aleš</v>
      </c>
      <c r="E19" s="11" t="n">
        <f aca="false">VLOOKUP(F19,Tabulka!$A$5:$D$18,4)</f>
        <v>1956</v>
      </c>
      <c r="F19" s="11" t="n">
        <v>4</v>
      </c>
      <c r="G19" s="8"/>
      <c r="H19" s="11" t="n">
        <v>1</v>
      </c>
      <c r="I19" s="12" t="str">
        <f aca="false">_xlfn.CONCAT(VLOOKUP(H19,Tabulka!$A$5:$C$18,2)," ",VLOOKUP(H19,Tabulka!$A$5:$C$18,3))</f>
        <v>Zimovčák Rudolf</v>
      </c>
      <c r="J19" s="11" t="n">
        <f aca="false">VLOOKUP(H19,Tabulka!$A$5:$D$18,4)</f>
        <v>0</v>
      </c>
      <c r="K19" s="12" t="str">
        <f aca="false">_xlfn.CONCAT(VLOOKUP(M19,Tabulka!$A$5:$C$18,2)," ",VLOOKUP(M19,Tabulka!$A$5:$C$18,3))</f>
        <v>Šlechta Jan</v>
      </c>
      <c r="L19" s="11" t="n">
        <f aca="false">VLOOKUP(M19,Tabulka!$A$5:$D$18,4)</f>
        <v>1832</v>
      </c>
      <c r="M19" s="11" t="n">
        <v>6</v>
      </c>
      <c r="N19" s="8"/>
      <c r="O19" s="11" t="n">
        <v>3</v>
      </c>
      <c r="P19" s="12" t="str">
        <f aca="false">_xlfn.CONCAT(VLOOKUP(O19,Tabulka!$A$5:$C$18,2)," ",VLOOKUP(O19,Tabulka!$A$5:$C$18,3))</f>
        <v>Šimon Petr</v>
      </c>
      <c r="Q19" s="11" t="n">
        <f aca="false">VLOOKUP(O19,Tabulka!$A$5:$D$18,4)</f>
        <v>1625</v>
      </c>
      <c r="R19" s="12" t="str">
        <f aca="false">_xlfn.CONCAT(VLOOKUP(T19,Tabulka!$A$5:$C$18,2)," ",VLOOKUP(T19,Tabulka!$A$5:$C$18,3))</f>
        <v>Mohylová Beáta</v>
      </c>
      <c r="S19" s="11" t="n">
        <f aca="false">VLOOKUP(T19,Tabulka!$A$5:$D$18,4)</f>
        <v>0</v>
      </c>
      <c r="T19" s="11" t="n">
        <v>8</v>
      </c>
      <c r="U19" s="9"/>
      <c r="V19" s="15" t="n">
        <v>6</v>
      </c>
      <c r="W19" s="15" t="str">
        <f aca="false">_xlfn.CONCAT(VLOOKUP(V19,Tabulka!$A$5:$C$17,2)," ",VLOOKUP(V19,Tabulka!$A$5:$C$17,3))</f>
        <v>Šlechta Jan</v>
      </c>
      <c r="X19" s="16" t="s">
        <v>17</v>
      </c>
      <c r="Y19" s="16"/>
      <c r="Z19" s="17" t="n">
        <v>724313310</v>
      </c>
      <c r="AA19" s="17"/>
    </row>
    <row r="20" customFormat="false" ht="15" hidden="false" customHeight="true" outlineLevel="0" collapsed="false">
      <c r="A20" s="11" t="n">
        <v>13</v>
      </c>
      <c r="B20" s="12" t="str">
        <f aca="false">_xlfn.CONCAT(VLOOKUP(A20,Tabulka!$A$5:$C$18,2)," ",VLOOKUP(A20,Tabulka!$A$5:$C$18,3))</f>
        <v>Janouš Petr</v>
      </c>
      <c r="C20" s="11" t="n">
        <f aca="false">VLOOKUP(A20,Tabulka!$A$5:$D$18,4)</f>
        <v>1925</v>
      </c>
      <c r="D20" s="12" t="str">
        <f aca="false">_xlfn.CONCAT(VLOOKUP(F20,Tabulka!$A$5:$C$18,2)," ",VLOOKUP(F20,Tabulka!$A$5:$C$18,3))</f>
        <v>Šimon Petr</v>
      </c>
      <c r="E20" s="11" t="n">
        <f aca="false">VLOOKUP(F20,Tabulka!$A$5:$D$18,4)</f>
        <v>1625</v>
      </c>
      <c r="F20" s="11" t="n">
        <v>3</v>
      </c>
      <c r="G20" s="8"/>
      <c r="H20" s="11" t="n">
        <v>2</v>
      </c>
      <c r="I20" s="12" t="str">
        <f aca="false">_xlfn.CONCAT(VLOOKUP(H20,Tabulka!$A$5:$C$18,2)," ",VLOOKUP(H20,Tabulka!$A$5:$C$18,3))</f>
        <v>Šimon  Václav</v>
      </c>
      <c r="J20" s="11" t="n">
        <f aca="false">VLOOKUP(H20,Tabulka!$A$5:$D$18,4)</f>
        <v>1442</v>
      </c>
      <c r="K20" s="12" t="str">
        <f aca="false">_xlfn.CONCAT(VLOOKUP(M20,Tabulka!$A$5:$C$18,2)," ",VLOOKUP(M20,Tabulka!$A$5:$C$18,3))</f>
        <v>Hort Jaroslav</v>
      </c>
      <c r="L20" s="11" t="n">
        <f aca="false">VLOOKUP(M20,Tabulka!$A$5:$D$18,4)</f>
        <v>1409</v>
      </c>
      <c r="M20" s="11" t="n">
        <v>5</v>
      </c>
      <c r="N20" s="8"/>
      <c r="O20" s="11" t="n">
        <v>4</v>
      </c>
      <c r="P20" s="12" t="str">
        <f aca="false">_xlfn.CONCAT(VLOOKUP(O20,Tabulka!$A$5:$C$18,2)," ",VLOOKUP(O20,Tabulka!$A$5:$C$18,3))</f>
        <v>Mohyla Aleš</v>
      </c>
      <c r="Q20" s="11" t="n">
        <f aca="false">VLOOKUP(O20,Tabulka!$A$5:$D$18,4)</f>
        <v>1956</v>
      </c>
      <c r="R20" s="12" t="str">
        <f aca="false">_xlfn.CONCAT(VLOOKUP(T20,Tabulka!$A$5:$C$18,2)," ",VLOOKUP(T20,Tabulka!$A$5:$C$18,3))</f>
        <v>Švec  Luděk</v>
      </c>
      <c r="S20" s="11" t="n">
        <f aca="false">VLOOKUP(T20,Tabulka!$A$5:$D$18,4)</f>
        <v>1527</v>
      </c>
      <c r="T20" s="11" t="n">
        <v>7</v>
      </c>
      <c r="U20" s="9"/>
      <c r="V20" s="15" t="n">
        <v>7</v>
      </c>
      <c r="W20" s="15" t="str">
        <f aca="false">_xlfn.CONCAT(VLOOKUP(V20,Tabulka!$A$5:$C$17,2)," ",VLOOKUP(V20,Tabulka!$A$5:$C$17,3))</f>
        <v>Švec  Luděk</v>
      </c>
      <c r="X20" s="16" t="s">
        <v>18</v>
      </c>
      <c r="Y20" s="16"/>
      <c r="Z20" s="17" t="n">
        <v>607975580</v>
      </c>
      <c r="AA20" s="17"/>
    </row>
    <row r="21" customFormat="false" ht="15" hidden="false" customHeight="true" outlineLevel="0" collapsed="false">
      <c r="A21" s="11" t="n">
        <v>1</v>
      </c>
      <c r="B21" s="12" t="str">
        <f aca="false">_xlfn.CONCAT(VLOOKUP(A21,Tabulka!$A$5:$C$18,2)," ",VLOOKUP(A21,Tabulka!$A$5:$C$18,3))</f>
        <v>Zimovčák Rudolf</v>
      </c>
      <c r="C21" s="11" t="n">
        <f aca="false">VLOOKUP(A21,Tabulka!$A$5:$D$18,4)</f>
        <v>0</v>
      </c>
      <c r="D21" s="12" t="str">
        <f aca="false">_xlfn.CONCAT(VLOOKUP(F21,Tabulka!$A$5:$C$18,2)," ",VLOOKUP(F21,Tabulka!$A$5:$C$18,3))</f>
        <v>Šimon  Václav</v>
      </c>
      <c r="E21" s="11" t="n">
        <f aca="false">VLOOKUP(F21,Tabulka!$A$5:$D$18,4)</f>
        <v>1442</v>
      </c>
      <c r="F21" s="11" t="n">
        <v>2</v>
      </c>
      <c r="G21" s="8"/>
      <c r="H21" s="11" t="n">
        <v>3</v>
      </c>
      <c r="I21" s="12" t="str">
        <f aca="false">_xlfn.CONCAT(VLOOKUP(H21,Tabulka!$A$5:$C$18,2)," ",VLOOKUP(H21,Tabulka!$A$5:$C$18,3))</f>
        <v>Šimon Petr</v>
      </c>
      <c r="J21" s="11" t="n">
        <f aca="false">VLOOKUP(H21,Tabulka!$A$5:$D$18,4)</f>
        <v>1625</v>
      </c>
      <c r="K21" s="12" t="str">
        <f aca="false">_xlfn.CONCAT(VLOOKUP(M21,Tabulka!$A$5:$C$18,2)," ",VLOOKUP(M21,Tabulka!$A$5:$C$18,3))</f>
        <v>Mohyla Aleš</v>
      </c>
      <c r="L21" s="11" t="n">
        <f aca="false">VLOOKUP(M21,Tabulka!$A$5:$D$18,4)</f>
        <v>1956</v>
      </c>
      <c r="M21" s="11" t="n">
        <v>4</v>
      </c>
      <c r="N21" s="8"/>
      <c r="O21" s="11" t="n">
        <v>5</v>
      </c>
      <c r="P21" s="12" t="str">
        <f aca="false">_xlfn.CONCAT(VLOOKUP(O21,Tabulka!$A$5:$C$18,2)," ",VLOOKUP(O21,Tabulka!$A$5:$C$18,3))</f>
        <v>Hort Jaroslav</v>
      </c>
      <c r="Q21" s="11" t="n">
        <f aca="false">VLOOKUP(O21,Tabulka!$A$5:$D$18,4)</f>
        <v>1409</v>
      </c>
      <c r="R21" s="12" t="str">
        <f aca="false">_xlfn.CONCAT(VLOOKUP(T21,Tabulka!$A$5:$C$18,2)," ",VLOOKUP(T21,Tabulka!$A$5:$C$18,3))</f>
        <v>Šlechta Jan</v>
      </c>
      <c r="S21" s="11" t="n">
        <f aca="false">VLOOKUP(T21,Tabulka!$A$5:$D$18,4)</f>
        <v>1832</v>
      </c>
      <c r="T21" s="11" t="n">
        <v>6</v>
      </c>
      <c r="U21" s="9"/>
      <c r="V21" s="15" t="n">
        <v>8</v>
      </c>
      <c r="W21" s="15" t="str">
        <f aca="false">_xlfn.CONCAT(VLOOKUP(V21,Tabulka!$A$5:$C$17,2)," ",VLOOKUP(V21,Tabulka!$A$5:$C$17,3))</f>
        <v>Mohylová Beáta</v>
      </c>
      <c r="X21" s="16" t="s">
        <v>15</v>
      </c>
      <c r="Y21" s="16"/>
      <c r="Z21" s="17" t="n">
        <v>603535165</v>
      </c>
      <c r="AA21" s="17"/>
    </row>
    <row r="22" customFormat="false" ht="15" hidden="false" customHeight="false" outlineLevel="0" collapsed="false">
      <c r="A22" s="2"/>
      <c r="B22" s="2"/>
      <c r="C22" s="2"/>
      <c r="D22" s="2"/>
      <c r="E22" s="2"/>
      <c r="F22" s="2"/>
      <c r="G22" s="8"/>
      <c r="H22" s="15"/>
      <c r="I22" s="15"/>
      <c r="J22" s="15"/>
      <c r="K22" s="15"/>
      <c r="L22" s="15"/>
      <c r="M22" s="15"/>
      <c r="N22" s="8"/>
      <c r="O22" s="15"/>
      <c r="P22" s="15"/>
      <c r="Q22" s="15"/>
      <c r="R22" s="15"/>
      <c r="S22" s="15"/>
      <c r="T22" s="15"/>
      <c r="U22" s="9"/>
      <c r="V22" s="15" t="n">
        <v>9</v>
      </c>
      <c r="W22" s="15" t="str">
        <f aca="false">_xlfn.CONCAT(VLOOKUP(V22,Tabulka!$A$5:$C$17,2)," ",VLOOKUP(V22,Tabulka!$A$5:$C$17,3))</f>
        <v>Lisko Petr</v>
      </c>
      <c r="X22" s="18" t="s">
        <v>19</v>
      </c>
      <c r="Y22" s="18"/>
      <c r="Z22" s="17" t="n">
        <v>728036804</v>
      </c>
      <c r="AA22" s="17"/>
    </row>
    <row r="23" customFormat="false" ht="15" hidden="false" customHeight="true" outlineLevel="0" collapsed="false">
      <c r="A23" s="7" t="s">
        <v>20</v>
      </c>
      <c r="B23" s="7"/>
      <c r="C23" s="7"/>
      <c r="D23" s="7"/>
      <c r="E23" s="7"/>
      <c r="F23" s="7"/>
      <c r="G23" s="9"/>
      <c r="H23" s="7" t="s">
        <v>21</v>
      </c>
      <c r="I23" s="7"/>
      <c r="J23" s="7"/>
      <c r="K23" s="7"/>
      <c r="L23" s="7"/>
      <c r="M23" s="7"/>
      <c r="N23" s="8"/>
      <c r="O23" s="7" t="s">
        <v>22</v>
      </c>
      <c r="P23" s="7"/>
      <c r="Q23" s="7"/>
      <c r="R23" s="7"/>
      <c r="S23" s="7"/>
      <c r="T23" s="7"/>
      <c r="U23" s="8"/>
      <c r="V23" s="15" t="n">
        <v>10</v>
      </c>
      <c r="W23" s="15" t="str">
        <f aca="false">_xlfn.CONCAT(VLOOKUP(V23,Tabulka!$A$5:$C$17,2)," ",VLOOKUP(V23,Tabulka!$A$5:$C$17,3))</f>
        <v>Mohylová Valentina</v>
      </c>
      <c r="X23" s="16" t="s">
        <v>15</v>
      </c>
      <c r="Y23" s="16"/>
      <c r="Z23" s="17" t="n">
        <v>603535165</v>
      </c>
      <c r="AA23" s="17"/>
    </row>
    <row r="24" customFormat="false" ht="15" hidden="false" customHeight="true" outlineLevel="0" collapsed="false">
      <c r="A24" s="10" t="s">
        <v>5</v>
      </c>
      <c r="B24" s="10" t="s">
        <v>6</v>
      </c>
      <c r="C24" s="10" t="s">
        <v>7</v>
      </c>
      <c r="D24" s="10" t="s">
        <v>8</v>
      </c>
      <c r="E24" s="10" t="s">
        <v>7</v>
      </c>
      <c r="F24" s="10" t="s">
        <v>5</v>
      </c>
      <c r="G24" s="9"/>
      <c r="H24" s="10" t="s">
        <v>5</v>
      </c>
      <c r="I24" s="10" t="s">
        <v>6</v>
      </c>
      <c r="J24" s="10" t="s">
        <v>7</v>
      </c>
      <c r="K24" s="10" t="s">
        <v>8</v>
      </c>
      <c r="L24" s="10" t="s">
        <v>7</v>
      </c>
      <c r="M24" s="10" t="s">
        <v>5</v>
      </c>
      <c r="N24" s="8"/>
      <c r="O24" s="10" t="s">
        <v>5</v>
      </c>
      <c r="P24" s="10" t="s">
        <v>6</v>
      </c>
      <c r="Q24" s="10" t="s">
        <v>7</v>
      </c>
      <c r="R24" s="10" t="s">
        <v>8</v>
      </c>
      <c r="S24" s="10" t="s">
        <v>7</v>
      </c>
      <c r="T24" s="10" t="s">
        <v>5</v>
      </c>
      <c r="U24" s="8"/>
      <c r="V24" s="15" t="n">
        <v>11</v>
      </c>
      <c r="W24" s="15" t="str">
        <f aca="false">_xlfn.CONCAT(VLOOKUP(V24,Tabulka!$A$5:$C$17,2)," ",VLOOKUP(V24,Tabulka!$A$5:$C$17,3))</f>
        <v>Voldřich Milan</v>
      </c>
      <c r="X24" s="19" t="s">
        <v>23</v>
      </c>
      <c r="Y24" s="19"/>
      <c r="Z24" s="17" t="n">
        <v>724265980</v>
      </c>
      <c r="AA24" s="17"/>
    </row>
    <row r="25" customFormat="false" ht="15" hidden="false" customHeight="true" outlineLevel="0" collapsed="false">
      <c r="A25" s="11" t="n">
        <v>2</v>
      </c>
      <c r="B25" s="12" t="str">
        <f aca="false">_xlfn.CONCAT(VLOOKUP(A25,Tabulka!$A$5:$C$18,2)," ",VLOOKUP(A25,Tabulka!$A$5:$C$18,3))</f>
        <v>Šimon  Václav</v>
      </c>
      <c r="C25" s="11" t="n">
        <f aca="false">VLOOKUP(A25,Tabulka!$A$5:$D$18,4)</f>
        <v>1442</v>
      </c>
      <c r="D25" s="12" t="str">
        <f aca="false">_xlfn.CONCAT(VLOOKUP(F25,Tabulka!$A$5:$C$18,2)," ",VLOOKUP(F25,Tabulka!$A$5:$C$18,3))</f>
        <v>Zachariev Vladislav</v>
      </c>
      <c r="E25" s="11" t="n">
        <f aca="false">VLOOKUP(F25,Tabulka!$A$5:$D$18,4)</f>
        <v>0</v>
      </c>
      <c r="F25" s="11" t="n">
        <v>14</v>
      </c>
      <c r="G25" s="9"/>
      <c r="H25" s="11" t="n">
        <v>4</v>
      </c>
      <c r="I25" s="12" t="str">
        <f aca="false">_xlfn.CONCAT(VLOOKUP(H25,Tabulka!$A$5:$C$18,2)," ",VLOOKUP(H25,Tabulka!$A$5:$C$18,3))</f>
        <v>Mohyla Aleš</v>
      </c>
      <c r="J25" s="11" t="n">
        <f aca="false">VLOOKUP(H25,Tabulka!$A$5:$D$18,4)</f>
        <v>1956</v>
      </c>
      <c r="K25" s="12" t="str">
        <f aca="false">_xlfn.CONCAT(VLOOKUP(M25,Tabulka!$A$5:$C$18,2)," ",VLOOKUP(M25,Tabulka!$A$5:$C$18,3))</f>
        <v>Zachariev Vladislav</v>
      </c>
      <c r="L25" s="11" t="n">
        <f aca="false">VLOOKUP(M25,Tabulka!$A$5:$D$18,4)</f>
        <v>0</v>
      </c>
      <c r="M25" s="11" t="n">
        <v>14</v>
      </c>
      <c r="N25" s="8"/>
      <c r="O25" s="11" t="n">
        <v>6</v>
      </c>
      <c r="P25" s="12" t="str">
        <f aca="false">_xlfn.CONCAT(VLOOKUP(O25,Tabulka!$A$5:$C$18,2)," ",VLOOKUP(O25,Tabulka!$A$5:$C$18,3))</f>
        <v>Šlechta Jan</v>
      </c>
      <c r="Q25" s="11" t="n">
        <f aca="false">VLOOKUP(O25,Tabulka!$A$5:$D$18,4)</f>
        <v>1832</v>
      </c>
      <c r="R25" s="12" t="str">
        <f aca="false">_xlfn.CONCAT(VLOOKUP(T25,Tabulka!$A$5:$C$18,2)," ",VLOOKUP(T25,Tabulka!$A$5:$C$18,3))</f>
        <v>Zachariev Vladislav</v>
      </c>
      <c r="S25" s="11" t="n">
        <f aca="false">VLOOKUP(T25,Tabulka!$A$5:$D$18,4)</f>
        <v>0</v>
      </c>
      <c r="T25" s="11" t="n">
        <v>14</v>
      </c>
      <c r="U25" s="8"/>
      <c r="V25" s="15" t="n">
        <v>12</v>
      </c>
      <c r="W25" s="15" t="str">
        <f aca="false">_xlfn.CONCAT(VLOOKUP(V25,Tabulka!$A$5:$C$17,2)," ",VLOOKUP(V25,Tabulka!$A$5:$C$17,3))</f>
        <v>Zuzánek Vítězslav</v>
      </c>
      <c r="X25" s="19" t="s">
        <v>24</v>
      </c>
      <c r="Y25" s="19"/>
      <c r="Z25" s="17" t="n">
        <v>777280753</v>
      </c>
      <c r="AA25" s="17"/>
    </row>
    <row r="26" customFormat="false" ht="15" hidden="false" customHeight="false" outlineLevel="0" collapsed="false">
      <c r="A26" s="11" t="n">
        <v>3</v>
      </c>
      <c r="B26" s="12" t="str">
        <f aca="false">_xlfn.CONCAT(VLOOKUP(A26,Tabulka!$A$5:$C$18,2)," ",VLOOKUP(A26,Tabulka!$A$5:$C$18,3))</f>
        <v>Šimon Petr</v>
      </c>
      <c r="C26" s="11" t="n">
        <f aca="false">VLOOKUP(A26,Tabulka!$A$5:$D$18,4)</f>
        <v>1625</v>
      </c>
      <c r="D26" s="12" t="str">
        <f aca="false">_xlfn.CONCAT(VLOOKUP(F26,Tabulka!$A$5:$C$18,2)," ",VLOOKUP(F26,Tabulka!$A$5:$C$18,3))</f>
        <v>Zimovčák Rudolf</v>
      </c>
      <c r="E26" s="11" t="n">
        <f aca="false">VLOOKUP(F26,Tabulka!$A$5:$D$18,4)</f>
        <v>0</v>
      </c>
      <c r="F26" s="11" t="n">
        <v>1</v>
      </c>
      <c r="G26" s="9"/>
      <c r="H26" s="11" t="n">
        <v>5</v>
      </c>
      <c r="I26" s="12" t="str">
        <f aca="false">_xlfn.CONCAT(VLOOKUP(H26,Tabulka!$A$5:$C$18,2)," ",VLOOKUP(H26,Tabulka!$A$5:$C$18,3))</f>
        <v>Hort Jaroslav</v>
      </c>
      <c r="J26" s="11" t="n">
        <f aca="false">VLOOKUP(H26,Tabulka!$A$5:$D$18,4)</f>
        <v>1409</v>
      </c>
      <c r="K26" s="12" t="str">
        <f aca="false">_xlfn.CONCAT(VLOOKUP(M26,Tabulka!$A$5:$C$18,2)," ",VLOOKUP(M26,Tabulka!$A$5:$C$18,3))</f>
        <v>Šimon Petr</v>
      </c>
      <c r="L26" s="11" t="n">
        <f aca="false">VLOOKUP(M26,Tabulka!$A$5:$D$18,4)</f>
        <v>1625</v>
      </c>
      <c r="M26" s="11" t="n">
        <v>3</v>
      </c>
      <c r="N26" s="8"/>
      <c r="O26" s="11" t="n">
        <v>7</v>
      </c>
      <c r="P26" s="12" t="str">
        <f aca="false">_xlfn.CONCAT(VLOOKUP(O26,Tabulka!$A$5:$C$18,2)," ",VLOOKUP(O26,Tabulka!$A$5:$C$18,3))</f>
        <v>Švec  Luděk</v>
      </c>
      <c r="Q26" s="11" t="n">
        <f aca="false">VLOOKUP(O26,Tabulka!$A$5:$D$18,4)</f>
        <v>1527</v>
      </c>
      <c r="R26" s="12" t="str">
        <f aca="false">_xlfn.CONCAT(VLOOKUP(T26,Tabulka!$A$5:$C$18,2)," ",VLOOKUP(T26,Tabulka!$A$5:$C$18,3))</f>
        <v>Hort Jaroslav</v>
      </c>
      <c r="S26" s="11" t="n">
        <f aca="false">VLOOKUP(T26,Tabulka!$A$5:$D$18,4)</f>
        <v>1409</v>
      </c>
      <c r="T26" s="11" t="n">
        <v>5</v>
      </c>
      <c r="U26" s="8"/>
      <c r="V26" s="15" t="n">
        <v>13</v>
      </c>
      <c r="W26" s="15" t="str">
        <f aca="false">_xlfn.CONCAT(VLOOKUP(V26,Tabulka!$A$5:$C$17,2)," ",VLOOKUP(V26,Tabulka!$A$5:$C$17,3))</f>
        <v>Janouš Petr</v>
      </c>
      <c r="X26" s="16" t="s">
        <v>25</v>
      </c>
      <c r="Y26" s="16"/>
      <c r="Z26" s="17" t="n">
        <v>777636660</v>
      </c>
      <c r="AA26" s="17"/>
    </row>
    <row r="27" customFormat="false" ht="15" hidden="false" customHeight="false" outlineLevel="0" collapsed="false">
      <c r="A27" s="11" t="n">
        <v>4</v>
      </c>
      <c r="B27" s="12" t="str">
        <f aca="false">_xlfn.CONCAT(VLOOKUP(A27,Tabulka!$A$5:$C$18,2)," ",VLOOKUP(A27,Tabulka!$A$5:$C$18,3))</f>
        <v>Mohyla Aleš</v>
      </c>
      <c r="C27" s="11" t="n">
        <f aca="false">VLOOKUP(A27,Tabulka!$A$5:$D$18,4)</f>
        <v>1956</v>
      </c>
      <c r="D27" s="12" t="str">
        <f aca="false">_xlfn.CONCAT(VLOOKUP(F27,Tabulka!$A$5:$C$18,2)," ",VLOOKUP(F27,Tabulka!$A$5:$C$18,3))</f>
        <v>Janouš Petr</v>
      </c>
      <c r="E27" s="11" t="n">
        <f aca="false">VLOOKUP(F27,Tabulka!$A$5:$D$18,4)</f>
        <v>1925</v>
      </c>
      <c r="F27" s="11" t="n">
        <v>13</v>
      </c>
      <c r="G27" s="9"/>
      <c r="H27" s="11" t="n">
        <v>6</v>
      </c>
      <c r="I27" s="12" t="str">
        <f aca="false">_xlfn.CONCAT(VLOOKUP(H27,Tabulka!$A$5:$C$18,2)," ",VLOOKUP(H27,Tabulka!$A$5:$C$18,3))</f>
        <v>Šlechta Jan</v>
      </c>
      <c r="J27" s="11" t="n">
        <f aca="false">VLOOKUP(H27,Tabulka!$A$5:$D$18,4)</f>
        <v>1832</v>
      </c>
      <c r="K27" s="12" t="str">
        <f aca="false">_xlfn.CONCAT(VLOOKUP(M27,Tabulka!$A$5:$C$18,2)," ",VLOOKUP(M27,Tabulka!$A$5:$C$18,3))</f>
        <v>Šimon  Václav</v>
      </c>
      <c r="L27" s="11" t="n">
        <f aca="false">VLOOKUP(M27,Tabulka!$A$5:$D$18,4)</f>
        <v>1442</v>
      </c>
      <c r="M27" s="11" t="n">
        <v>2</v>
      </c>
      <c r="N27" s="8"/>
      <c r="O27" s="11" t="n">
        <v>8</v>
      </c>
      <c r="P27" s="12" t="str">
        <f aca="false">_xlfn.CONCAT(VLOOKUP(O27,Tabulka!$A$5:$C$18,2)," ",VLOOKUP(O27,Tabulka!$A$5:$C$18,3))</f>
        <v>Mohylová Beáta</v>
      </c>
      <c r="Q27" s="11" t="n">
        <f aca="false">VLOOKUP(O27,Tabulka!$A$5:$D$18,4)</f>
        <v>0</v>
      </c>
      <c r="R27" s="12" t="str">
        <f aca="false">_xlfn.CONCAT(VLOOKUP(T27,Tabulka!$A$5:$C$18,2)," ",VLOOKUP(T27,Tabulka!$A$5:$C$18,3))</f>
        <v>Mohyla Aleš</v>
      </c>
      <c r="S27" s="11" t="n">
        <f aca="false">VLOOKUP(T27,Tabulka!$A$5:$D$18,4)</f>
        <v>1956</v>
      </c>
      <c r="T27" s="11" t="n">
        <v>4</v>
      </c>
      <c r="U27" s="8"/>
      <c r="V27" s="15" t="n">
        <v>14</v>
      </c>
      <c r="W27" s="9" t="s">
        <v>26</v>
      </c>
      <c r="X27" s="16" t="s">
        <v>27</v>
      </c>
      <c r="Y27" s="16"/>
      <c r="Z27" s="17" t="n">
        <v>776289219</v>
      </c>
      <c r="AA27" s="17"/>
    </row>
    <row r="28" customFormat="false" ht="15" hidden="false" customHeight="false" outlineLevel="0" collapsed="false">
      <c r="A28" s="11" t="n">
        <v>5</v>
      </c>
      <c r="B28" s="12" t="str">
        <f aca="false">_xlfn.CONCAT(VLOOKUP(A28,Tabulka!$A$5:$C$18,2)," ",VLOOKUP(A28,Tabulka!$A$5:$C$18,3))</f>
        <v>Hort Jaroslav</v>
      </c>
      <c r="C28" s="11" t="n">
        <f aca="false">VLOOKUP(A28,Tabulka!$A$5:$D$18,4)</f>
        <v>1409</v>
      </c>
      <c r="D28" s="12" t="str">
        <f aca="false">_xlfn.CONCAT(VLOOKUP(F28,Tabulka!$A$5:$C$18,2)," ",VLOOKUP(F28,Tabulka!$A$5:$C$18,3))</f>
        <v>Zuzánek Vítězslav</v>
      </c>
      <c r="E28" s="11" t="n">
        <f aca="false">VLOOKUP(F28,Tabulka!$A$5:$D$18,4)</f>
        <v>1561</v>
      </c>
      <c r="F28" s="11" t="n">
        <v>12</v>
      </c>
      <c r="G28" s="9"/>
      <c r="H28" s="11" t="n">
        <v>7</v>
      </c>
      <c r="I28" s="12" t="str">
        <f aca="false">_xlfn.CONCAT(VLOOKUP(H28,Tabulka!$A$5:$C$18,2)," ",VLOOKUP(H28,Tabulka!$A$5:$C$18,3))</f>
        <v>Švec  Luděk</v>
      </c>
      <c r="J28" s="11" t="n">
        <f aca="false">VLOOKUP(H28,Tabulka!$A$5:$D$18,4)</f>
        <v>1527</v>
      </c>
      <c r="K28" s="12" t="str">
        <f aca="false">_xlfn.CONCAT(VLOOKUP(M28,Tabulka!$A$5:$C$18,2)," ",VLOOKUP(M28,Tabulka!$A$5:$C$18,3))</f>
        <v>Zimovčák Rudolf</v>
      </c>
      <c r="L28" s="11" t="n">
        <f aca="false">VLOOKUP(M28,Tabulka!$A$5:$D$18,4)</f>
        <v>0</v>
      </c>
      <c r="M28" s="11" t="n">
        <v>1</v>
      </c>
      <c r="N28" s="8"/>
      <c r="O28" s="11" t="n">
        <v>9</v>
      </c>
      <c r="P28" s="12" t="str">
        <f aca="false">_xlfn.CONCAT(VLOOKUP(O28,Tabulka!$A$5:$C$18,2)," ",VLOOKUP(O28,Tabulka!$A$5:$C$18,3))</f>
        <v>Lisko Petr</v>
      </c>
      <c r="Q28" s="11" t="n">
        <f aca="false">VLOOKUP(O28,Tabulka!$A$5:$D$18,4)</f>
        <v>1630</v>
      </c>
      <c r="R28" s="12" t="str">
        <f aca="false">_xlfn.CONCAT(VLOOKUP(T28,Tabulka!$A$5:$C$18,2)," ",VLOOKUP(T28,Tabulka!$A$5:$C$18,3))</f>
        <v>Šimon Petr</v>
      </c>
      <c r="S28" s="11" t="n">
        <f aca="false">VLOOKUP(T28,Tabulka!$A$5:$D$18,4)</f>
        <v>1625</v>
      </c>
      <c r="T28" s="11" t="n">
        <v>3</v>
      </c>
      <c r="U28" s="8"/>
      <c r="V28" s="2"/>
      <c r="W28" s="2"/>
      <c r="X28" s="2"/>
      <c r="Y28" s="2"/>
      <c r="Z28" s="2"/>
      <c r="AA28" s="2"/>
    </row>
    <row r="29" customFormat="false" ht="15" hidden="false" customHeight="false" outlineLevel="0" collapsed="false">
      <c r="A29" s="11" t="n">
        <v>6</v>
      </c>
      <c r="B29" s="12" t="str">
        <f aca="false">_xlfn.CONCAT(VLOOKUP(A29,Tabulka!$A$5:$C$18,2)," ",VLOOKUP(A29,Tabulka!$A$5:$C$18,3))</f>
        <v>Šlechta Jan</v>
      </c>
      <c r="C29" s="11" t="n">
        <f aca="false">VLOOKUP(A29,Tabulka!$A$5:$D$18,4)</f>
        <v>1832</v>
      </c>
      <c r="D29" s="12" t="str">
        <f aca="false">_xlfn.CONCAT(VLOOKUP(F29,Tabulka!$A$5:$C$18,2)," ",VLOOKUP(F29,Tabulka!$A$5:$C$18,3))</f>
        <v>Voldřich Milan</v>
      </c>
      <c r="E29" s="11" t="n">
        <f aca="false">VLOOKUP(F29,Tabulka!$A$5:$D$18,4)</f>
        <v>1397</v>
      </c>
      <c r="F29" s="11" t="n">
        <v>11</v>
      </c>
      <c r="G29" s="9"/>
      <c r="H29" s="11" t="n">
        <v>8</v>
      </c>
      <c r="I29" s="12" t="str">
        <f aca="false">_xlfn.CONCAT(VLOOKUP(H29,Tabulka!$A$5:$C$18,2)," ",VLOOKUP(H29,Tabulka!$A$5:$C$18,3))</f>
        <v>Mohylová Beáta</v>
      </c>
      <c r="J29" s="11" t="n">
        <f aca="false">VLOOKUP(H29,Tabulka!$A$5:$D$18,4)</f>
        <v>0</v>
      </c>
      <c r="K29" s="12" t="str">
        <f aca="false">_xlfn.CONCAT(VLOOKUP(M29,Tabulka!$A$5:$C$18,2)," ",VLOOKUP(M29,Tabulka!$A$5:$C$18,3))</f>
        <v>Janouš Petr</v>
      </c>
      <c r="L29" s="11" t="n">
        <f aca="false">VLOOKUP(M29,Tabulka!$A$5:$D$18,4)</f>
        <v>1925</v>
      </c>
      <c r="M29" s="11" t="n">
        <v>13</v>
      </c>
      <c r="N29" s="8"/>
      <c r="O29" s="11" t="n">
        <v>10</v>
      </c>
      <c r="P29" s="12" t="str">
        <f aca="false">_xlfn.CONCAT(VLOOKUP(O29,Tabulka!$A$5:$C$18,2)," ",VLOOKUP(O29,Tabulka!$A$5:$C$18,3))</f>
        <v>Mohylová Valentina</v>
      </c>
      <c r="Q29" s="11" t="n">
        <f aca="false">VLOOKUP(O29,Tabulka!$A$5:$D$18,4)</f>
        <v>1447</v>
      </c>
      <c r="R29" s="12" t="str">
        <f aca="false">_xlfn.CONCAT(VLOOKUP(T29,Tabulka!$A$5:$C$18,2)," ",VLOOKUP(T29,Tabulka!$A$5:$C$18,3))</f>
        <v>Šimon  Václav</v>
      </c>
      <c r="S29" s="11" t="n">
        <f aca="false">VLOOKUP(T29,Tabulka!$A$5:$D$18,4)</f>
        <v>1442</v>
      </c>
      <c r="T29" s="11" t="n">
        <v>2</v>
      </c>
      <c r="U29" s="8"/>
      <c r="V29" s="2"/>
      <c r="W29" s="2"/>
      <c r="X29" s="2"/>
      <c r="Y29" s="2"/>
      <c r="Z29" s="2"/>
      <c r="AA29" s="2"/>
    </row>
    <row r="30" customFormat="false" ht="15" hidden="false" customHeight="false" outlineLevel="0" collapsed="false">
      <c r="A30" s="11" t="n">
        <v>7</v>
      </c>
      <c r="B30" s="12" t="str">
        <f aca="false">_xlfn.CONCAT(VLOOKUP(A30,Tabulka!$A$5:$C$18,2)," ",VLOOKUP(A30,Tabulka!$A$5:$C$18,3))</f>
        <v>Švec  Luděk</v>
      </c>
      <c r="C30" s="11" t="n">
        <f aca="false">VLOOKUP(A30,Tabulka!$A$5:$D$18,4)</f>
        <v>1527</v>
      </c>
      <c r="D30" s="12" t="str">
        <f aca="false">_xlfn.CONCAT(VLOOKUP(F30,Tabulka!$A$5:$C$18,2)," ",VLOOKUP(F30,Tabulka!$A$5:$C$18,3))</f>
        <v>Mohylová Valentina</v>
      </c>
      <c r="E30" s="11" t="n">
        <f aca="false">VLOOKUP(F30,Tabulka!$A$5:$D$18,4)</f>
        <v>1447</v>
      </c>
      <c r="F30" s="11" t="n">
        <v>10</v>
      </c>
      <c r="G30" s="9"/>
      <c r="H30" s="11" t="n">
        <v>9</v>
      </c>
      <c r="I30" s="12" t="str">
        <f aca="false">_xlfn.CONCAT(VLOOKUP(H30,Tabulka!$A$5:$C$18,2)," ",VLOOKUP(H30,Tabulka!$A$5:$C$18,3))</f>
        <v>Lisko Petr</v>
      </c>
      <c r="J30" s="11" t="n">
        <f aca="false">VLOOKUP(H30,Tabulka!$A$5:$D$18,4)</f>
        <v>1630</v>
      </c>
      <c r="K30" s="12" t="str">
        <f aca="false">_xlfn.CONCAT(VLOOKUP(M30,Tabulka!$A$5:$C$18,2)," ",VLOOKUP(M30,Tabulka!$A$5:$C$18,3))</f>
        <v>Zuzánek Vítězslav</v>
      </c>
      <c r="L30" s="11" t="n">
        <f aca="false">VLOOKUP(M30,Tabulka!$A$5:$D$18,4)</f>
        <v>1561</v>
      </c>
      <c r="M30" s="11" t="n">
        <v>12</v>
      </c>
      <c r="N30" s="8"/>
      <c r="O30" s="11" t="n">
        <v>11</v>
      </c>
      <c r="P30" s="12" t="str">
        <f aca="false">_xlfn.CONCAT(VLOOKUP(O30,Tabulka!$A$5:$C$18,2)," ",VLOOKUP(O30,Tabulka!$A$5:$C$18,3))</f>
        <v>Voldřich Milan</v>
      </c>
      <c r="Q30" s="11" t="n">
        <f aca="false">VLOOKUP(O30,Tabulka!$A$5:$D$18,4)</f>
        <v>1397</v>
      </c>
      <c r="R30" s="12" t="str">
        <f aca="false">_xlfn.CONCAT(VLOOKUP(T30,Tabulka!$A$5:$C$18,2)," ",VLOOKUP(T30,Tabulka!$A$5:$C$18,3))</f>
        <v>Zimovčák Rudolf</v>
      </c>
      <c r="S30" s="11" t="n">
        <f aca="false">VLOOKUP(T30,Tabulka!$A$5:$D$18,4)</f>
        <v>0</v>
      </c>
      <c r="T30" s="11" t="n">
        <v>1</v>
      </c>
      <c r="U30" s="8"/>
      <c r="V30" s="2"/>
      <c r="W30" s="2"/>
      <c r="X30" s="2"/>
      <c r="Y30" s="2"/>
      <c r="Z30" s="2"/>
      <c r="AA30" s="2"/>
    </row>
    <row r="31" customFormat="false" ht="15" hidden="false" customHeight="false" outlineLevel="0" collapsed="false">
      <c r="A31" s="11" t="n">
        <v>8</v>
      </c>
      <c r="B31" s="12" t="str">
        <f aca="false">_xlfn.CONCAT(VLOOKUP(A31,Tabulka!$A$5:$C$18,2)," ",VLOOKUP(A31,Tabulka!$A$5:$C$18,3))</f>
        <v>Mohylová Beáta</v>
      </c>
      <c r="C31" s="11" t="n">
        <f aca="false">VLOOKUP(A31,Tabulka!$A$5:$D$18,4)</f>
        <v>0</v>
      </c>
      <c r="D31" s="12" t="str">
        <f aca="false">_xlfn.CONCAT(VLOOKUP(F31,Tabulka!$A$5:$C$18,2)," ",VLOOKUP(F31,Tabulka!$A$5:$C$18,3))</f>
        <v>Lisko Petr</v>
      </c>
      <c r="E31" s="11" t="n">
        <f aca="false">VLOOKUP(F31,Tabulka!$A$5:$D$18,4)</f>
        <v>1630</v>
      </c>
      <c r="F31" s="11" t="n">
        <v>9</v>
      </c>
      <c r="G31" s="9"/>
      <c r="H31" s="11" t="n">
        <v>10</v>
      </c>
      <c r="I31" s="12" t="str">
        <f aca="false">_xlfn.CONCAT(VLOOKUP(H31,Tabulka!$A$5:$C$18,2)," ",VLOOKUP(H31,Tabulka!$A$5:$C$18,3))</f>
        <v>Mohylová Valentina</v>
      </c>
      <c r="J31" s="11" t="n">
        <f aca="false">VLOOKUP(H31,Tabulka!$A$5:$D$18,4)</f>
        <v>1447</v>
      </c>
      <c r="K31" s="12" t="str">
        <f aca="false">_xlfn.CONCAT(VLOOKUP(M31,Tabulka!$A$5:$C$18,2)," ",VLOOKUP(M31,Tabulka!$A$5:$C$18,3))</f>
        <v>Voldřich Milan</v>
      </c>
      <c r="L31" s="11" t="n">
        <f aca="false">VLOOKUP(M31,Tabulka!$A$5:$D$18,4)</f>
        <v>1397</v>
      </c>
      <c r="M31" s="11" t="n">
        <v>11</v>
      </c>
      <c r="N31" s="8"/>
      <c r="O31" s="11" t="n">
        <v>12</v>
      </c>
      <c r="P31" s="12" t="str">
        <f aca="false">_xlfn.CONCAT(VLOOKUP(O31,Tabulka!$A$5:$C$18,2)," ",VLOOKUP(O31,Tabulka!$A$5:$C$18,3))</f>
        <v>Zuzánek Vítězslav</v>
      </c>
      <c r="Q31" s="11" t="n">
        <f aca="false">VLOOKUP(O31,Tabulka!$A$5:$D$18,4)</f>
        <v>1561</v>
      </c>
      <c r="R31" s="12" t="str">
        <f aca="false">_xlfn.CONCAT(VLOOKUP(T31,Tabulka!$A$5:$C$18,2)," ",VLOOKUP(T31,Tabulka!$A$5:$C$18,3))</f>
        <v>Janouš Petr</v>
      </c>
      <c r="S31" s="11" t="n">
        <f aca="false">VLOOKUP(T31,Tabulka!$A$5:$D$18,4)</f>
        <v>1925</v>
      </c>
      <c r="T31" s="11" t="n">
        <v>13</v>
      </c>
      <c r="U31" s="8"/>
      <c r="V31" s="2"/>
      <c r="W31" s="2"/>
      <c r="X31" s="2"/>
      <c r="Y31" s="2"/>
      <c r="Z31" s="2"/>
      <c r="AA31" s="2"/>
    </row>
    <row r="32" customFormat="false" ht="15" hidden="false" customHeight="false" outlineLevel="0" collapsed="false">
      <c r="A32" s="9"/>
      <c r="B32" s="9"/>
      <c r="C32" s="9"/>
      <c r="D32" s="9"/>
      <c r="E32" s="9"/>
      <c r="F32" s="9"/>
      <c r="G32" s="8"/>
      <c r="H32" s="8"/>
      <c r="I32" s="8"/>
      <c r="J32" s="8"/>
      <c r="K32" s="8"/>
      <c r="L32" s="20"/>
      <c r="M32" s="20"/>
      <c r="N32" s="8"/>
      <c r="O32" s="8"/>
      <c r="P32" s="8"/>
      <c r="Q32" s="8"/>
      <c r="R32" s="8"/>
      <c r="S32" s="20"/>
      <c r="T32" s="20"/>
      <c r="U32" s="9"/>
      <c r="V32" s="8"/>
      <c r="W32" s="8"/>
      <c r="X32" s="8"/>
      <c r="Y32" s="8"/>
      <c r="Z32" s="20"/>
      <c r="AA32" s="20"/>
    </row>
    <row r="33" customFormat="false" ht="15" hidden="false" customHeight="false" outlineLevel="0" collapsed="false">
      <c r="A33" s="7" t="s">
        <v>28</v>
      </c>
      <c r="B33" s="7"/>
      <c r="C33" s="7"/>
      <c r="D33" s="7"/>
      <c r="E33" s="7"/>
      <c r="F33" s="7"/>
      <c r="G33" s="2"/>
      <c r="H33" s="7" t="s">
        <v>29</v>
      </c>
      <c r="I33" s="7"/>
      <c r="J33" s="7"/>
      <c r="K33" s="7"/>
      <c r="L33" s="7"/>
      <c r="M33" s="7"/>
      <c r="N33" s="2"/>
      <c r="O33" s="7" t="s">
        <v>30</v>
      </c>
      <c r="P33" s="7"/>
      <c r="Q33" s="7"/>
      <c r="R33" s="7"/>
      <c r="S33" s="7"/>
      <c r="T33" s="7"/>
      <c r="U33" s="9"/>
      <c r="V33" s="2"/>
      <c r="W33" s="2"/>
      <c r="X33" s="2"/>
      <c r="Y33" s="2"/>
      <c r="Z33" s="2"/>
      <c r="AA33" s="2"/>
    </row>
    <row r="34" customFormat="false" ht="15" hidden="false" customHeight="false" outlineLevel="0" collapsed="false">
      <c r="A34" s="10" t="s">
        <v>5</v>
      </c>
      <c r="B34" s="10" t="s">
        <v>6</v>
      </c>
      <c r="C34" s="10" t="s">
        <v>7</v>
      </c>
      <c r="D34" s="10" t="s">
        <v>8</v>
      </c>
      <c r="E34" s="10" t="s">
        <v>7</v>
      </c>
      <c r="F34" s="10" t="s">
        <v>5</v>
      </c>
      <c r="G34" s="2"/>
      <c r="H34" s="10" t="s">
        <v>5</v>
      </c>
      <c r="I34" s="10" t="s">
        <v>6</v>
      </c>
      <c r="J34" s="10" t="s">
        <v>7</v>
      </c>
      <c r="K34" s="10" t="s">
        <v>8</v>
      </c>
      <c r="L34" s="10" t="s">
        <v>7</v>
      </c>
      <c r="M34" s="10" t="s">
        <v>5</v>
      </c>
      <c r="N34" s="2"/>
      <c r="O34" s="10" t="s">
        <v>5</v>
      </c>
      <c r="P34" s="10" t="s">
        <v>6</v>
      </c>
      <c r="Q34" s="10" t="s">
        <v>7</v>
      </c>
      <c r="R34" s="10" t="s">
        <v>8</v>
      </c>
      <c r="S34" s="10" t="s">
        <v>7</v>
      </c>
      <c r="T34" s="10" t="s">
        <v>5</v>
      </c>
      <c r="U34" s="9"/>
      <c r="V34" s="2"/>
      <c r="W34" s="2"/>
      <c r="X34" s="2"/>
      <c r="Y34" s="2"/>
      <c r="Z34" s="2"/>
      <c r="AA34" s="2"/>
    </row>
    <row r="35" customFormat="false" ht="15" hidden="false" customHeight="false" outlineLevel="0" collapsed="false">
      <c r="A35" s="11" t="n">
        <v>14</v>
      </c>
      <c r="B35" s="12" t="str">
        <f aca="false">_xlfn.CONCAT(VLOOKUP(A35,Tabulka!$A$5:$C$18,2)," ",VLOOKUP(A35,Tabulka!$A$5:$C$18,3))</f>
        <v>Zachariev Vladislav</v>
      </c>
      <c r="C35" s="11" t="n">
        <f aca="false">VLOOKUP(A35,Tabulka!$A$5:$D$18,4)</f>
        <v>0</v>
      </c>
      <c r="D35" s="12" t="str">
        <f aca="false">_xlfn.CONCAT(VLOOKUP(F35,Tabulka!$A$5:$C$18,2)," ",VLOOKUP(F35,Tabulka!$A$5:$C$18,3))</f>
        <v>Lisko Petr</v>
      </c>
      <c r="E35" s="11" t="n">
        <f aca="false">VLOOKUP(F35,Tabulka!$A$5:$D$18,4)</f>
        <v>1630</v>
      </c>
      <c r="F35" s="11" t="n">
        <v>9</v>
      </c>
      <c r="G35" s="2"/>
      <c r="H35" s="11" t="n">
        <v>14</v>
      </c>
      <c r="I35" s="12" t="str">
        <f aca="false">_xlfn.CONCAT(VLOOKUP(H35,Tabulka!$A$5:$C$18,2)," ",VLOOKUP(H35,Tabulka!$A$5:$C$18,3))</f>
        <v>Zachariev Vladislav</v>
      </c>
      <c r="J35" s="11" t="n">
        <f aca="false">VLOOKUP(H35,Tabulka!$A$5:$D$18,4)</f>
        <v>0</v>
      </c>
      <c r="K35" s="12" t="str">
        <f aca="false">_xlfn.CONCAT(VLOOKUP(M35,Tabulka!$A$5:$C$18,2)," ",VLOOKUP(M35,Tabulka!$A$5:$C$18,3))</f>
        <v>Voldřich Milan</v>
      </c>
      <c r="L35" s="11" t="n">
        <f aca="false">VLOOKUP(M35,Tabulka!$A$5:$D$18,4)</f>
        <v>1397</v>
      </c>
      <c r="M35" s="11" t="n">
        <v>11</v>
      </c>
      <c r="N35" s="2"/>
      <c r="O35" s="11" t="n">
        <v>14</v>
      </c>
      <c r="P35" s="12" t="str">
        <f aca="false">_xlfn.CONCAT(VLOOKUP(O35,Tabulka!$A$5:$C$18,2)," ",VLOOKUP(O35,Tabulka!$A$5:$C$18,3))</f>
        <v>Zachariev Vladislav</v>
      </c>
      <c r="Q35" s="11" t="n">
        <f aca="false">VLOOKUP(O35,Tabulka!$A$5:$D$18,4)</f>
        <v>0</v>
      </c>
      <c r="R35" s="12" t="str">
        <f aca="false">_xlfn.CONCAT(VLOOKUP(T35,Tabulka!$A$5:$C$18,2)," ",VLOOKUP(T35,Tabulka!$A$5:$C$18,3))</f>
        <v>Janouš Petr</v>
      </c>
      <c r="S35" s="11" t="n">
        <f aca="false">VLOOKUP(T35,Tabulka!$A$5:$D$18,4)</f>
        <v>1925</v>
      </c>
      <c r="T35" s="11" t="n">
        <v>13</v>
      </c>
      <c r="U35" s="9"/>
      <c r="V35" s="2"/>
      <c r="W35" s="2"/>
      <c r="X35" s="2"/>
      <c r="Y35" s="2"/>
      <c r="Z35" s="2"/>
      <c r="AA35" s="2"/>
    </row>
    <row r="36" customFormat="false" ht="15" hidden="false" customHeight="false" outlineLevel="0" collapsed="false">
      <c r="A36" s="11" t="n">
        <v>10</v>
      </c>
      <c r="B36" s="12" t="str">
        <f aca="false">_xlfn.CONCAT(VLOOKUP(A36,Tabulka!$A$5:$C$18,2)," ",VLOOKUP(A36,Tabulka!$A$5:$C$18,3))</f>
        <v>Mohylová Valentina</v>
      </c>
      <c r="C36" s="11" t="n">
        <f aca="false">VLOOKUP(A36,Tabulka!$A$5:$D$18,4)</f>
        <v>1447</v>
      </c>
      <c r="D36" s="12" t="str">
        <f aca="false">_xlfn.CONCAT(VLOOKUP(F36,Tabulka!$A$5:$C$18,2)," ",VLOOKUP(F36,Tabulka!$A$5:$C$18,3))</f>
        <v>Mohylová Beáta</v>
      </c>
      <c r="E36" s="11" t="n">
        <f aca="false">VLOOKUP(F36,Tabulka!$A$5:$D$18,4)</f>
        <v>0</v>
      </c>
      <c r="F36" s="11" t="n">
        <v>8</v>
      </c>
      <c r="G36" s="2"/>
      <c r="H36" s="11" t="n">
        <v>12</v>
      </c>
      <c r="I36" s="12" t="str">
        <f aca="false">_xlfn.CONCAT(VLOOKUP(H36,Tabulka!$A$5:$C$18,2)," ",VLOOKUP(H36,Tabulka!$A$5:$C$18,3))</f>
        <v>Zuzánek Vítězslav</v>
      </c>
      <c r="J36" s="11" t="n">
        <f aca="false">VLOOKUP(H36,Tabulka!$A$5:$D$18,4)</f>
        <v>1561</v>
      </c>
      <c r="K36" s="12" t="str">
        <f aca="false">_xlfn.CONCAT(VLOOKUP(M36,Tabulka!$A$5:$C$18,2)," ",VLOOKUP(M36,Tabulka!$A$5:$C$18,3))</f>
        <v>Mohylová Valentina</v>
      </c>
      <c r="L36" s="11" t="n">
        <f aca="false">VLOOKUP(M36,Tabulka!$A$5:$D$18,4)</f>
        <v>1447</v>
      </c>
      <c r="M36" s="11" t="n">
        <v>10</v>
      </c>
      <c r="N36" s="2"/>
      <c r="O36" s="11" t="n">
        <v>1</v>
      </c>
      <c r="P36" s="12" t="str">
        <f aca="false">_xlfn.CONCAT(VLOOKUP(O36,Tabulka!$A$5:$C$18,2)," ",VLOOKUP(O36,Tabulka!$A$5:$C$18,3))</f>
        <v>Zimovčák Rudolf</v>
      </c>
      <c r="Q36" s="11" t="n">
        <f aca="false">VLOOKUP(O36,Tabulka!$A$5:$D$18,4)</f>
        <v>0</v>
      </c>
      <c r="R36" s="12" t="str">
        <f aca="false">_xlfn.CONCAT(VLOOKUP(T36,Tabulka!$A$5:$C$18,2)," ",VLOOKUP(T36,Tabulka!$A$5:$C$18,3))</f>
        <v>Zuzánek Vítězslav</v>
      </c>
      <c r="S36" s="11" t="n">
        <f aca="false">VLOOKUP(T36,Tabulka!$A$5:$D$18,4)</f>
        <v>1561</v>
      </c>
      <c r="T36" s="11" t="n">
        <v>12</v>
      </c>
      <c r="U36" s="9"/>
      <c r="V36" s="2"/>
      <c r="W36" s="2"/>
      <c r="X36" s="2"/>
      <c r="Y36" s="2"/>
      <c r="Z36" s="2"/>
      <c r="AA36" s="2"/>
    </row>
    <row r="37" customFormat="false" ht="15" hidden="false" customHeight="false" outlineLevel="0" collapsed="false">
      <c r="A37" s="11" t="n">
        <v>11</v>
      </c>
      <c r="B37" s="12" t="str">
        <f aca="false">_xlfn.CONCAT(VLOOKUP(A37,Tabulka!$A$5:$C$18,2)," ",VLOOKUP(A37,Tabulka!$A$5:$C$18,3))</f>
        <v>Voldřich Milan</v>
      </c>
      <c r="C37" s="11" t="n">
        <f aca="false">VLOOKUP(A37,Tabulka!$A$5:$D$18,4)</f>
        <v>1397</v>
      </c>
      <c r="D37" s="12" t="str">
        <f aca="false">_xlfn.CONCAT(VLOOKUP(F37,Tabulka!$A$5:$C$18,2)," ",VLOOKUP(F37,Tabulka!$A$5:$C$18,3))</f>
        <v>Švec  Luděk</v>
      </c>
      <c r="E37" s="11" t="n">
        <f aca="false">VLOOKUP(F37,Tabulka!$A$5:$D$18,4)</f>
        <v>1527</v>
      </c>
      <c r="F37" s="11" t="n">
        <v>7</v>
      </c>
      <c r="G37" s="2"/>
      <c r="H37" s="11" t="n">
        <v>13</v>
      </c>
      <c r="I37" s="12" t="str">
        <f aca="false">_xlfn.CONCAT(VLOOKUP(H37,Tabulka!$A$5:$C$18,2)," ",VLOOKUP(H37,Tabulka!$A$5:$C$18,3))</f>
        <v>Janouš Petr</v>
      </c>
      <c r="J37" s="11" t="n">
        <f aca="false">VLOOKUP(H37,Tabulka!$A$5:$D$18,4)</f>
        <v>1925</v>
      </c>
      <c r="K37" s="12" t="str">
        <f aca="false">_xlfn.CONCAT(VLOOKUP(M37,Tabulka!$A$5:$C$18,2)," ",VLOOKUP(M37,Tabulka!$A$5:$C$18,3))</f>
        <v>Lisko Petr</v>
      </c>
      <c r="L37" s="11" t="n">
        <f aca="false">VLOOKUP(M37,Tabulka!$A$5:$D$18,4)</f>
        <v>1630</v>
      </c>
      <c r="M37" s="11" t="n">
        <v>9</v>
      </c>
      <c r="N37" s="2"/>
      <c r="O37" s="11" t="n">
        <v>2</v>
      </c>
      <c r="P37" s="12" t="str">
        <f aca="false">_xlfn.CONCAT(VLOOKUP(O37,Tabulka!$A$5:$C$18,2)," ",VLOOKUP(O37,Tabulka!$A$5:$C$18,3))</f>
        <v>Šimon  Václav</v>
      </c>
      <c r="Q37" s="11" t="n">
        <f aca="false">VLOOKUP(O37,Tabulka!$A$5:$D$18,4)</f>
        <v>1442</v>
      </c>
      <c r="R37" s="12" t="str">
        <f aca="false">_xlfn.CONCAT(VLOOKUP(T37,Tabulka!$A$5:$C$18,2)," ",VLOOKUP(T37,Tabulka!$A$5:$C$18,3))</f>
        <v>Voldřich Milan</v>
      </c>
      <c r="S37" s="11" t="n">
        <f aca="false">VLOOKUP(T37,Tabulka!$A$5:$D$18,4)</f>
        <v>1397</v>
      </c>
      <c r="T37" s="11" t="n">
        <v>11</v>
      </c>
      <c r="U37" s="9"/>
      <c r="V37" s="2"/>
      <c r="W37" s="2"/>
      <c r="X37" s="2"/>
      <c r="Y37" s="2"/>
      <c r="Z37" s="2"/>
      <c r="AA37" s="2"/>
    </row>
    <row r="38" customFormat="false" ht="15" hidden="false" customHeight="false" outlineLevel="0" collapsed="false">
      <c r="A38" s="11" t="n">
        <v>12</v>
      </c>
      <c r="B38" s="12" t="str">
        <f aca="false">_xlfn.CONCAT(VLOOKUP(A38,Tabulka!$A$5:$C$18,2)," ",VLOOKUP(A38,Tabulka!$A$5:$C$18,3))</f>
        <v>Zuzánek Vítězslav</v>
      </c>
      <c r="C38" s="11" t="n">
        <f aca="false">VLOOKUP(A38,Tabulka!$A$5:$D$18,4)</f>
        <v>1561</v>
      </c>
      <c r="D38" s="12" t="str">
        <f aca="false">_xlfn.CONCAT(VLOOKUP(F38,Tabulka!$A$5:$C$18,2)," ",VLOOKUP(F38,Tabulka!$A$5:$C$18,3))</f>
        <v>Šlechta Jan</v>
      </c>
      <c r="E38" s="11" t="n">
        <f aca="false">VLOOKUP(F38,Tabulka!$A$5:$D$18,4)</f>
        <v>1832</v>
      </c>
      <c r="F38" s="11" t="n">
        <v>6</v>
      </c>
      <c r="G38" s="2"/>
      <c r="H38" s="11" t="n">
        <v>1</v>
      </c>
      <c r="I38" s="12" t="str">
        <f aca="false">_xlfn.CONCAT(VLOOKUP(H38,Tabulka!$A$5:$C$18,2)," ",VLOOKUP(H38,Tabulka!$A$5:$C$18,3))</f>
        <v>Zimovčák Rudolf</v>
      </c>
      <c r="J38" s="11" t="n">
        <f aca="false">VLOOKUP(H38,Tabulka!$A$5:$D$18,4)</f>
        <v>0</v>
      </c>
      <c r="K38" s="12" t="str">
        <f aca="false">_xlfn.CONCAT(VLOOKUP(M38,Tabulka!$A$5:$C$18,2)," ",VLOOKUP(M38,Tabulka!$A$5:$C$18,3))</f>
        <v>Mohylová Beáta</v>
      </c>
      <c r="L38" s="11" t="n">
        <f aca="false">VLOOKUP(M38,Tabulka!$A$5:$D$18,4)</f>
        <v>0</v>
      </c>
      <c r="M38" s="11" t="n">
        <v>8</v>
      </c>
      <c r="N38" s="2"/>
      <c r="O38" s="11" t="n">
        <v>3</v>
      </c>
      <c r="P38" s="12" t="str">
        <f aca="false">_xlfn.CONCAT(VLOOKUP(O38,Tabulka!$A$5:$C$18,2)," ",VLOOKUP(O38,Tabulka!$A$5:$C$18,3))</f>
        <v>Šimon Petr</v>
      </c>
      <c r="Q38" s="11" t="n">
        <f aca="false">VLOOKUP(O38,Tabulka!$A$5:$D$18,4)</f>
        <v>1625</v>
      </c>
      <c r="R38" s="12" t="str">
        <f aca="false">_xlfn.CONCAT(VLOOKUP(T38,Tabulka!$A$5:$C$18,2)," ",VLOOKUP(T38,Tabulka!$A$5:$C$18,3))</f>
        <v>Mohylová Valentina</v>
      </c>
      <c r="S38" s="11" t="n">
        <f aca="false">VLOOKUP(T38,Tabulka!$A$5:$D$18,4)</f>
        <v>1447</v>
      </c>
      <c r="T38" s="11" t="n">
        <v>10</v>
      </c>
      <c r="U38" s="9"/>
      <c r="V38" s="2"/>
      <c r="W38" s="2"/>
      <c r="X38" s="2"/>
      <c r="Y38" s="2"/>
      <c r="Z38" s="2"/>
      <c r="AA38" s="2"/>
    </row>
    <row r="39" customFormat="false" ht="15" hidden="false" customHeight="false" outlineLevel="0" collapsed="false">
      <c r="A39" s="11" t="n">
        <v>13</v>
      </c>
      <c r="B39" s="12" t="str">
        <f aca="false">_xlfn.CONCAT(VLOOKUP(A39,Tabulka!$A$5:$C$18,2)," ",VLOOKUP(A39,Tabulka!$A$5:$C$18,3))</f>
        <v>Janouš Petr</v>
      </c>
      <c r="C39" s="11" t="n">
        <f aca="false">VLOOKUP(A39,Tabulka!$A$5:$D$18,4)</f>
        <v>1925</v>
      </c>
      <c r="D39" s="12" t="str">
        <f aca="false">_xlfn.CONCAT(VLOOKUP(F39,Tabulka!$A$5:$C$18,2)," ",VLOOKUP(F39,Tabulka!$A$5:$C$18,3))</f>
        <v>Hort Jaroslav</v>
      </c>
      <c r="E39" s="11" t="n">
        <f aca="false">VLOOKUP(F39,Tabulka!$A$5:$D$18,4)</f>
        <v>1409</v>
      </c>
      <c r="F39" s="11" t="n">
        <v>5</v>
      </c>
      <c r="G39" s="2"/>
      <c r="H39" s="11" t="n">
        <v>2</v>
      </c>
      <c r="I39" s="12" t="str">
        <f aca="false">_xlfn.CONCAT(VLOOKUP(H39,Tabulka!$A$5:$C$18,2)," ",VLOOKUP(H39,Tabulka!$A$5:$C$18,3))</f>
        <v>Šimon  Václav</v>
      </c>
      <c r="J39" s="11" t="n">
        <f aca="false">VLOOKUP(H39,Tabulka!$A$5:$D$18,4)</f>
        <v>1442</v>
      </c>
      <c r="K39" s="12" t="str">
        <f aca="false">_xlfn.CONCAT(VLOOKUP(M39,Tabulka!$A$5:$C$18,2)," ",VLOOKUP(M39,Tabulka!$A$5:$C$18,3))</f>
        <v>Švec  Luděk</v>
      </c>
      <c r="L39" s="11" t="n">
        <f aca="false">VLOOKUP(M39,Tabulka!$A$5:$D$18,4)</f>
        <v>1527</v>
      </c>
      <c r="M39" s="11" t="n">
        <v>7</v>
      </c>
      <c r="N39" s="2"/>
      <c r="O39" s="11" t="n">
        <v>4</v>
      </c>
      <c r="P39" s="12" t="str">
        <f aca="false">_xlfn.CONCAT(VLOOKUP(O39,Tabulka!$A$5:$C$18,2)," ",VLOOKUP(O39,Tabulka!$A$5:$C$18,3))</f>
        <v>Mohyla Aleš</v>
      </c>
      <c r="Q39" s="11" t="n">
        <f aca="false">VLOOKUP(O39,Tabulka!$A$5:$D$18,4)</f>
        <v>1956</v>
      </c>
      <c r="R39" s="12" t="str">
        <f aca="false">_xlfn.CONCAT(VLOOKUP(T39,Tabulka!$A$5:$C$18,2)," ",VLOOKUP(T39,Tabulka!$A$5:$C$18,3))</f>
        <v>Lisko Petr</v>
      </c>
      <c r="S39" s="11" t="n">
        <f aca="false">VLOOKUP(T39,Tabulka!$A$5:$D$18,4)</f>
        <v>1630</v>
      </c>
      <c r="T39" s="11" t="n">
        <v>9</v>
      </c>
      <c r="U39" s="9"/>
      <c r="V39" s="2"/>
      <c r="W39" s="2"/>
      <c r="X39" s="2"/>
      <c r="Y39" s="2"/>
      <c r="Z39" s="2"/>
      <c r="AA39" s="2"/>
    </row>
    <row r="40" customFormat="false" ht="15" hidden="false" customHeight="false" outlineLevel="0" collapsed="false">
      <c r="A40" s="11" t="n">
        <v>1</v>
      </c>
      <c r="B40" s="12" t="str">
        <f aca="false">_xlfn.CONCAT(VLOOKUP(A40,Tabulka!$A$5:$C$18,2)," ",VLOOKUP(A40,Tabulka!$A$5:$C$18,3))</f>
        <v>Zimovčák Rudolf</v>
      </c>
      <c r="C40" s="11" t="n">
        <f aca="false">VLOOKUP(A40,Tabulka!$A$5:$D$18,4)</f>
        <v>0</v>
      </c>
      <c r="D40" s="12" t="str">
        <f aca="false">_xlfn.CONCAT(VLOOKUP(F40,Tabulka!$A$5:$C$18,2)," ",VLOOKUP(F40,Tabulka!$A$5:$C$18,3))</f>
        <v>Mohyla Aleš</v>
      </c>
      <c r="E40" s="11" t="n">
        <f aca="false">VLOOKUP(F40,Tabulka!$A$5:$D$18,4)</f>
        <v>1956</v>
      </c>
      <c r="F40" s="11" t="n">
        <v>4</v>
      </c>
      <c r="G40" s="2"/>
      <c r="H40" s="11" t="n">
        <v>3</v>
      </c>
      <c r="I40" s="12" t="str">
        <f aca="false">_xlfn.CONCAT(VLOOKUP(H40,Tabulka!$A$5:$C$18,2)," ",VLOOKUP(H40,Tabulka!$A$5:$C$18,3))</f>
        <v>Šimon Petr</v>
      </c>
      <c r="J40" s="11" t="n">
        <f aca="false">VLOOKUP(H40,Tabulka!$A$5:$D$18,4)</f>
        <v>1625</v>
      </c>
      <c r="K40" s="12" t="str">
        <f aca="false">_xlfn.CONCAT(VLOOKUP(M40,Tabulka!$A$5:$C$18,2)," ",VLOOKUP(M40,Tabulka!$A$5:$C$18,3))</f>
        <v>Šlechta Jan</v>
      </c>
      <c r="L40" s="11" t="n">
        <f aca="false">VLOOKUP(M40,Tabulka!$A$5:$D$18,4)</f>
        <v>1832</v>
      </c>
      <c r="M40" s="11" t="n">
        <v>6</v>
      </c>
      <c r="N40" s="2"/>
      <c r="O40" s="11" t="n">
        <v>5</v>
      </c>
      <c r="P40" s="12" t="str">
        <f aca="false">_xlfn.CONCAT(VLOOKUP(O40,Tabulka!$A$5:$C$18,2)," ",VLOOKUP(O40,Tabulka!$A$5:$C$18,3))</f>
        <v>Hort Jaroslav</v>
      </c>
      <c r="Q40" s="11" t="n">
        <f aca="false">VLOOKUP(O40,Tabulka!$A$5:$D$18,4)</f>
        <v>1409</v>
      </c>
      <c r="R40" s="12" t="str">
        <f aca="false">_xlfn.CONCAT(VLOOKUP(T40,Tabulka!$A$5:$C$18,2)," ",VLOOKUP(T40,Tabulka!$A$5:$C$18,3))</f>
        <v>Mohylová Beáta</v>
      </c>
      <c r="S40" s="11" t="n">
        <f aca="false">VLOOKUP(T40,Tabulka!$A$5:$D$18,4)</f>
        <v>0</v>
      </c>
      <c r="T40" s="11" t="n">
        <v>8</v>
      </c>
      <c r="U40" s="9"/>
      <c r="V40" s="2"/>
      <c r="W40" s="2"/>
      <c r="X40" s="2"/>
      <c r="Y40" s="2"/>
      <c r="Z40" s="2"/>
      <c r="AA40" s="2"/>
    </row>
    <row r="41" customFormat="false" ht="15" hidden="false" customHeight="false" outlineLevel="0" collapsed="false">
      <c r="A41" s="11" t="n">
        <v>2</v>
      </c>
      <c r="B41" s="12" t="str">
        <f aca="false">_xlfn.CONCAT(VLOOKUP(A41,Tabulka!$A$5:$C$18,2)," ",VLOOKUP(A41,Tabulka!$A$5:$C$18,3))</f>
        <v>Šimon  Václav</v>
      </c>
      <c r="C41" s="11" t="n">
        <f aca="false">VLOOKUP(A41,Tabulka!$A$5:$D$18,4)</f>
        <v>1442</v>
      </c>
      <c r="D41" s="12" t="str">
        <f aca="false">_xlfn.CONCAT(VLOOKUP(F41,Tabulka!$A$5:$C$18,2)," ",VLOOKUP(F41,Tabulka!$A$5:$C$18,3))</f>
        <v>Šimon Petr</v>
      </c>
      <c r="E41" s="11" t="n">
        <f aca="false">VLOOKUP(F41,Tabulka!$A$5:$D$18,4)</f>
        <v>1625</v>
      </c>
      <c r="F41" s="11" t="n">
        <v>3</v>
      </c>
      <c r="G41" s="2"/>
      <c r="H41" s="11" t="n">
        <v>4</v>
      </c>
      <c r="I41" s="12" t="str">
        <f aca="false">_xlfn.CONCAT(VLOOKUP(H41,Tabulka!$A$5:$C$18,2)," ",VLOOKUP(H41,Tabulka!$A$5:$C$18,3))</f>
        <v>Mohyla Aleš</v>
      </c>
      <c r="J41" s="11" t="n">
        <f aca="false">VLOOKUP(H41,Tabulka!$A$5:$D$18,4)</f>
        <v>1956</v>
      </c>
      <c r="K41" s="12" t="str">
        <f aca="false">_xlfn.CONCAT(VLOOKUP(M41,Tabulka!$A$5:$C$18,2)," ",VLOOKUP(M41,Tabulka!$A$5:$C$18,3))</f>
        <v>Hort Jaroslav</v>
      </c>
      <c r="L41" s="11" t="n">
        <f aca="false">VLOOKUP(M41,Tabulka!$A$5:$D$18,4)</f>
        <v>1409</v>
      </c>
      <c r="M41" s="11" t="n">
        <v>5</v>
      </c>
      <c r="N41" s="2"/>
      <c r="O41" s="11" t="n">
        <v>6</v>
      </c>
      <c r="P41" s="12" t="str">
        <f aca="false">_xlfn.CONCAT(VLOOKUP(O41,Tabulka!$A$5:$C$18,2)," ",VLOOKUP(O41,Tabulka!$A$5:$C$18,3))</f>
        <v>Šlechta Jan</v>
      </c>
      <c r="Q41" s="11" t="n">
        <f aca="false">VLOOKUP(O41,Tabulka!$A$5:$D$18,4)</f>
        <v>1832</v>
      </c>
      <c r="R41" s="12" t="str">
        <f aca="false">_xlfn.CONCAT(VLOOKUP(T41,Tabulka!$A$5:$C$18,2)," ",VLOOKUP(T41,Tabulka!$A$5:$C$18,3))</f>
        <v>Švec  Luděk</v>
      </c>
      <c r="S41" s="11" t="n">
        <f aca="false">VLOOKUP(T41,Tabulka!$A$5:$D$18,4)</f>
        <v>1527</v>
      </c>
      <c r="T41" s="11" t="n">
        <v>7</v>
      </c>
      <c r="U41" s="9"/>
      <c r="V41" s="2"/>
      <c r="W41" s="2"/>
      <c r="X41" s="2"/>
      <c r="Y41" s="2"/>
      <c r="Z41" s="2"/>
      <c r="AA41" s="2"/>
    </row>
    <row r="42" customFormat="false" ht="15" hidden="false" customHeight="false" outlineLevel="0" collapsed="false">
      <c r="O42" s="2"/>
      <c r="P42" s="2"/>
      <c r="Q42" s="2"/>
      <c r="R42" s="2"/>
      <c r="S42" s="2"/>
      <c r="T42" s="2"/>
    </row>
    <row r="43" customFormat="false" ht="15" hidden="false" customHeight="false" outlineLevel="0" collapsed="false">
      <c r="O43" s="2"/>
      <c r="P43" s="2"/>
      <c r="Q43" s="2"/>
      <c r="R43" s="2"/>
      <c r="S43" s="2"/>
      <c r="T43" s="2"/>
    </row>
    <row r="44" customFormat="false" ht="15" hidden="false" customHeight="false" outlineLevel="0" collapsed="false">
      <c r="O44" s="2"/>
      <c r="P44" s="2"/>
      <c r="Q44" s="2"/>
      <c r="R44" s="2"/>
      <c r="S44" s="2"/>
      <c r="T44" s="2"/>
    </row>
    <row r="45" customFormat="false" ht="15" hidden="false" customHeight="false" outlineLevel="0" collapsed="false">
      <c r="A45" s="2"/>
      <c r="B45" s="2"/>
      <c r="C45" s="2"/>
      <c r="D45" s="2"/>
      <c r="E45" s="2"/>
      <c r="F45" s="2"/>
      <c r="O45" s="2"/>
      <c r="P45" s="2"/>
      <c r="Q45" s="2"/>
      <c r="R45" s="2"/>
      <c r="S45" s="2"/>
      <c r="T45" s="2"/>
    </row>
    <row r="46" customFormat="false" ht="15" hidden="false" customHeight="false" outlineLevel="0" collapsed="false">
      <c r="A46" s="2"/>
      <c r="B46" s="2"/>
      <c r="C46" s="2"/>
      <c r="D46" s="2"/>
      <c r="E46" s="2"/>
      <c r="F46" s="2"/>
      <c r="O46" s="2"/>
      <c r="P46" s="2"/>
      <c r="Q46" s="2"/>
      <c r="R46" s="2"/>
      <c r="S46" s="2"/>
      <c r="T46" s="2"/>
    </row>
    <row r="47" customFormat="false" ht="15" hidden="false" customHeight="false" outlineLevel="0" collapsed="false">
      <c r="A47" s="2"/>
      <c r="B47" s="2"/>
      <c r="C47" s="2"/>
      <c r="D47" s="2"/>
      <c r="E47" s="2"/>
      <c r="F47" s="2"/>
      <c r="O47" s="2"/>
      <c r="P47" s="2"/>
      <c r="Q47" s="2"/>
      <c r="R47" s="2"/>
      <c r="S47" s="2"/>
      <c r="T47" s="2"/>
    </row>
    <row r="48" customFormat="false" ht="15" hidden="false" customHeight="false" outlineLevel="0" collapsed="false">
      <c r="A48" s="2"/>
      <c r="B48" s="2"/>
      <c r="C48" s="2"/>
      <c r="D48" s="2"/>
      <c r="E48" s="2"/>
      <c r="F48" s="2"/>
      <c r="O48" s="2"/>
      <c r="P48" s="2"/>
      <c r="Q48" s="2"/>
      <c r="R48" s="2"/>
      <c r="S48" s="2"/>
      <c r="T48" s="2"/>
    </row>
    <row r="49" customFormat="false" ht="15" hidden="false" customHeight="false" outlineLevel="0" collapsed="false">
      <c r="A49" s="2"/>
      <c r="B49" s="2"/>
      <c r="C49" s="2"/>
      <c r="D49" s="2"/>
      <c r="E49" s="2"/>
      <c r="F49" s="2"/>
      <c r="O49" s="2"/>
      <c r="P49" s="2"/>
      <c r="Q49" s="2"/>
      <c r="R49" s="2"/>
      <c r="S49" s="2"/>
      <c r="T49" s="2"/>
    </row>
    <row r="50" customFormat="false" ht="15" hidden="false" customHeight="false" outlineLevel="0" collapsed="false">
      <c r="A50" s="2"/>
      <c r="B50" s="2"/>
      <c r="C50" s="2"/>
      <c r="D50" s="2"/>
      <c r="E50" s="2"/>
      <c r="F50" s="2"/>
      <c r="O50" s="2"/>
      <c r="P50" s="2"/>
      <c r="Q50" s="2"/>
      <c r="R50" s="2"/>
      <c r="S50" s="2"/>
      <c r="T50" s="2"/>
    </row>
    <row r="51" customFormat="false" ht="15" hidden="false" customHeight="false" outlineLevel="0" collapsed="false">
      <c r="A51" s="2"/>
      <c r="B51" s="2"/>
      <c r="C51" s="2"/>
      <c r="D51" s="2"/>
      <c r="E51" s="2"/>
      <c r="F51" s="2"/>
      <c r="O51" s="2"/>
      <c r="P51" s="2"/>
      <c r="Q51" s="2"/>
      <c r="R51" s="2"/>
      <c r="S51" s="2"/>
      <c r="T51" s="2"/>
    </row>
    <row r="52" customFormat="false" ht="15" hidden="false" customHeight="false" outlineLevel="0" collapsed="false">
      <c r="A52" s="2"/>
      <c r="B52" s="2"/>
      <c r="C52" s="2"/>
      <c r="D52" s="2"/>
      <c r="E52" s="2"/>
      <c r="F52" s="2"/>
    </row>
    <row r="53" customFormat="false" ht="15" hidden="false" customHeight="false" outlineLevel="0" collapsed="false">
      <c r="A53" s="2"/>
      <c r="B53" s="2"/>
      <c r="C53" s="2"/>
      <c r="D53" s="2"/>
      <c r="E53" s="2"/>
      <c r="F53" s="2"/>
    </row>
    <row r="54" customFormat="false" ht="15" hidden="false" customHeight="false" outlineLevel="0" collapsed="false">
      <c r="A54" s="2"/>
      <c r="B54" s="2"/>
      <c r="C54" s="2"/>
      <c r="D54" s="2"/>
      <c r="E54" s="2"/>
      <c r="F54" s="2"/>
    </row>
    <row r="55" customFormat="false" ht="15" hidden="false" customHeight="false" outlineLevel="0" collapsed="false">
      <c r="A55" s="2"/>
      <c r="B55" s="2"/>
      <c r="C55" s="2"/>
      <c r="D55" s="2"/>
      <c r="E55" s="2"/>
      <c r="F55" s="2"/>
    </row>
    <row r="56" customFormat="false" ht="15" hidden="false" customHeight="false" outlineLevel="0" collapsed="false">
      <c r="A56" s="2"/>
      <c r="B56" s="2"/>
      <c r="C56" s="2"/>
      <c r="D56" s="2"/>
      <c r="E56" s="2"/>
      <c r="F56" s="2"/>
    </row>
    <row r="57" customFormat="false" ht="15" hidden="false" customHeight="false" outlineLevel="0" collapsed="false">
      <c r="A57" s="2"/>
      <c r="B57" s="2"/>
      <c r="C57" s="2"/>
      <c r="D57" s="2"/>
      <c r="E57" s="2"/>
      <c r="F57" s="2"/>
    </row>
    <row r="58" customFormat="false" ht="15" hidden="false" customHeight="false" outlineLevel="0" collapsed="false">
      <c r="A58" s="2"/>
      <c r="B58" s="2"/>
      <c r="C58" s="2"/>
      <c r="D58" s="2"/>
      <c r="E58" s="2"/>
      <c r="F58" s="2"/>
    </row>
  </sheetData>
  <mergeCells count="49">
    <mergeCell ref="A1:AA1"/>
    <mergeCell ref="E2:F2"/>
    <mergeCell ref="L2:M2"/>
    <mergeCell ref="S2:T2"/>
    <mergeCell ref="Z2:AA2"/>
    <mergeCell ref="A3:F3"/>
    <mergeCell ref="H3:M3"/>
    <mergeCell ref="O3:T3"/>
    <mergeCell ref="V3:AA3"/>
    <mergeCell ref="A13:F13"/>
    <mergeCell ref="H13:M13"/>
    <mergeCell ref="O13:T13"/>
    <mergeCell ref="X14:Y14"/>
    <mergeCell ref="Z14:AA14"/>
    <mergeCell ref="X15:Y15"/>
    <mergeCell ref="Z15:AA15"/>
    <mergeCell ref="X16:Y16"/>
    <mergeCell ref="Z16:AA16"/>
    <mergeCell ref="X17:Y17"/>
    <mergeCell ref="Z17:AA17"/>
    <mergeCell ref="X18:Y18"/>
    <mergeCell ref="Z18:AA18"/>
    <mergeCell ref="X19:Y19"/>
    <mergeCell ref="Z19:AA19"/>
    <mergeCell ref="X20:Y20"/>
    <mergeCell ref="Z20:AA20"/>
    <mergeCell ref="X21:Y21"/>
    <mergeCell ref="Z21:AA21"/>
    <mergeCell ref="X22:Y22"/>
    <mergeCell ref="Z22:AA22"/>
    <mergeCell ref="A23:F23"/>
    <mergeCell ref="H23:M23"/>
    <mergeCell ref="O23:T23"/>
    <mergeCell ref="X23:Y23"/>
    <mergeCell ref="Z23:AA23"/>
    <mergeCell ref="X24:Y24"/>
    <mergeCell ref="Z24:AA24"/>
    <mergeCell ref="X25:Y25"/>
    <mergeCell ref="Z25:AA25"/>
    <mergeCell ref="X26:Y26"/>
    <mergeCell ref="Z26:AA26"/>
    <mergeCell ref="X27:Y27"/>
    <mergeCell ref="Z27:AA27"/>
    <mergeCell ref="L32:M32"/>
    <mergeCell ref="S32:T32"/>
    <mergeCell ref="Z32:AA32"/>
    <mergeCell ref="A33:F33"/>
    <mergeCell ref="H33:M33"/>
    <mergeCell ref="O33:T33"/>
  </mergeCells>
  <hyperlinks>
    <hyperlink ref="X14" r:id="rId1" display="rudolfzimovcak@gmail.com"/>
    <hyperlink ref="X15" r:id="rId2" display="ingvaclavsimon@centrum.cz"/>
    <hyperlink ref="X16" r:id="rId3" display="petrsimon39@seznam.cz"/>
    <hyperlink ref="X17" r:id="rId4" display="&#10;ales.mohyla@post.cz"/>
    <hyperlink ref="X18" r:id="rId5" display="chess@jez.cz"/>
    <hyperlink ref="X19" r:id="rId6" display="el.po.slechta@seznam.cz"/>
    <hyperlink ref="X20" r:id="rId7" display="svecludek@centrum.cz"/>
    <hyperlink ref="X22" r:id="rId8" display="lisko.petr@seznam.cz"/>
    <hyperlink ref="X24" r:id="rId9" display="&#10;voldrichmilda@seznam.cz"/>
    <hyperlink ref="X25" r:id="rId10" display="&#10;zuzanekvitezslav@seznam.cz"/>
    <hyperlink ref="X26" r:id="rId11" display="slavia2014@seznam.cz"/>
    <hyperlink ref="X27" r:id="rId12" display="vladislavzachariev@gmail.com"/>
  </hyperlinks>
  <printOptions headings="false" gridLines="false" gridLinesSet="true" horizontalCentered="true" verticalCentered="false"/>
  <pageMargins left="0.196527777777778" right="0.196527777777778" top="0.196527777777778" bottom="0.196527777777778" header="0.511811023622047" footer="0.511811023622047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8.71484375" defaultRowHeight="15" customHeight="false" zeroHeight="false" outlineLevelRow="0" outlineLevelCol="0"/>
  <cols>
    <col collapsed="false" customWidth="true" hidden="false" outlineLevel="0" max="2" min="2" style="1" width="19.71"/>
    <col collapsed="false" customWidth="true" hidden="false" outlineLevel="0" max="4" min="4" style="1" width="19.71"/>
    <col collapsed="false" customWidth="true" hidden="false" outlineLevel="0" max="8" min="8" style="1" width="1.57"/>
    <col collapsed="false" customWidth="true" hidden="false" outlineLevel="0" max="12" min="12" style="1" width="19.71"/>
    <col collapsed="false" customWidth="true" hidden="false" outlineLevel="0" max="14" min="14" style="1" width="19.71"/>
    <col collapsed="false" customWidth="true" hidden="false" outlineLevel="0" max="15" min="15" style="2" width="13.42"/>
    <col collapsed="false" customWidth="true" hidden="false" outlineLevel="0" max="18" min="18" style="1" width="1.57"/>
  </cols>
  <sheetData>
    <row r="1" customFormat="false" ht="22.05" hidden="false" customHeight="fals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customFormat="false" ht="17.35" hidden="false" customHeight="false" outlineLevel="0" collapsed="false">
      <c r="A2" s="21"/>
      <c r="B2" s="21"/>
      <c r="C2" s="5"/>
      <c r="D2" s="5"/>
      <c r="E2" s="5"/>
      <c r="F2" s="5"/>
      <c r="G2" s="5"/>
      <c r="H2" s="5"/>
      <c r="I2" s="5"/>
      <c r="K2" s="21"/>
      <c r="L2" s="21"/>
      <c r="M2" s="5"/>
      <c r="N2" s="5"/>
      <c r="O2" s="5"/>
      <c r="P2" s="5"/>
      <c r="Q2" s="5"/>
      <c r="R2" s="5"/>
      <c r="S2" s="5"/>
    </row>
    <row r="3" customFormat="false" ht="15" hidden="false" customHeight="false" outlineLevel="0" collapsed="false">
      <c r="A3" s="7" t="s">
        <v>1</v>
      </c>
      <c r="B3" s="7"/>
      <c r="C3" s="7"/>
      <c r="D3" s="7"/>
      <c r="E3" s="7"/>
      <c r="F3" s="7"/>
      <c r="G3" s="7"/>
      <c r="H3" s="7"/>
      <c r="I3" s="7"/>
      <c r="K3" s="7" t="s">
        <v>29</v>
      </c>
      <c r="L3" s="7"/>
      <c r="M3" s="7"/>
      <c r="N3" s="7"/>
      <c r="O3" s="7"/>
      <c r="P3" s="7"/>
      <c r="Q3" s="7"/>
      <c r="R3" s="7"/>
      <c r="S3" s="7"/>
    </row>
    <row r="4" customFormat="false" ht="15" hidden="false" customHeight="false" outlineLevel="0" collapsed="false">
      <c r="A4" s="10" t="s">
        <v>5</v>
      </c>
      <c r="B4" s="10" t="s">
        <v>31</v>
      </c>
      <c r="C4" s="10" t="s">
        <v>7</v>
      </c>
      <c r="D4" s="10" t="s">
        <v>32</v>
      </c>
      <c r="E4" s="10" t="s">
        <v>7</v>
      </c>
      <c r="F4" s="10" t="s">
        <v>5</v>
      </c>
      <c r="G4" s="22" t="s">
        <v>33</v>
      </c>
      <c r="H4" s="22"/>
      <c r="I4" s="22"/>
      <c r="K4" s="10" t="s">
        <v>5</v>
      </c>
      <c r="L4" s="10" t="s">
        <v>31</v>
      </c>
      <c r="M4" s="10" t="s">
        <v>7</v>
      </c>
      <c r="N4" s="10" t="s">
        <v>32</v>
      </c>
      <c r="O4" s="10" t="s">
        <v>7</v>
      </c>
      <c r="P4" s="10" t="s">
        <v>5</v>
      </c>
      <c r="Q4" s="22" t="s">
        <v>33</v>
      </c>
      <c r="R4" s="22"/>
      <c r="S4" s="22"/>
    </row>
    <row r="5" customFormat="false" ht="15" hidden="false" customHeight="false" outlineLevel="0" collapsed="false">
      <c r="A5" s="11" t="n">
        <v>1</v>
      </c>
      <c r="B5" s="11" t="str">
        <f aca="false">_xlfn.CONCAT(VLOOKUP(A5,Tabulka!$A$5:$C$18,2)," ",VLOOKUP(A5,Tabulka!$A$5:$C$18,3))</f>
        <v>Zimovčák Rudolf</v>
      </c>
      <c r="C5" s="11" t="n">
        <f aca="false">VLOOKUP(A5,Tabulka!$A$5:$D$18,4)</f>
        <v>0</v>
      </c>
      <c r="D5" s="11" t="str">
        <f aca="false">_xlfn.CONCAT(VLOOKUP(F5,Tabulka!$A$5:$C$18,2)," ",VLOOKUP(F5,Tabulka!$A$5:$C$18,3))</f>
        <v>Zachariev Vladislav</v>
      </c>
      <c r="E5" s="11" t="n">
        <f aca="false">VLOOKUP(F5,Tabulka!$A$5:$D$18,4)</f>
        <v>0</v>
      </c>
      <c r="F5" s="13" t="n">
        <v>14</v>
      </c>
      <c r="G5" s="13" t="n">
        <v>1</v>
      </c>
      <c r="H5" s="23" t="s">
        <v>34</v>
      </c>
      <c r="I5" s="24" t="n">
        <v>0</v>
      </c>
      <c r="K5" s="11" t="n">
        <v>14</v>
      </c>
      <c r="L5" s="11" t="str">
        <f aca="false">_xlfn.CONCAT(VLOOKUP(K5,Tabulka!$A$5:$C$18,2)," ",VLOOKUP(K5,Tabulka!$A$5:$C$18,3))</f>
        <v>Zachariev Vladislav</v>
      </c>
      <c r="M5" s="11" t="n">
        <f aca="false">VLOOKUP(K5,Tabulka!$A$5:$D$18,4)</f>
        <v>0</v>
      </c>
      <c r="N5" s="11" t="str">
        <f aca="false">_xlfn.CONCAT(VLOOKUP(P5,Tabulka!$A$5:$C$18,2)," ",VLOOKUP(P5,Tabulka!$A$5:$C$18,3))</f>
        <v>Voldřich Milan</v>
      </c>
      <c r="O5" s="11" t="n">
        <f aca="false">VLOOKUP(P5,Tabulka!$A$5:$D$18,4)</f>
        <v>1397</v>
      </c>
      <c r="P5" s="13" t="n">
        <v>11</v>
      </c>
      <c r="Q5" s="13" t="n">
        <v>0</v>
      </c>
      <c r="R5" s="23" t="s">
        <v>34</v>
      </c>
      <c r="S5" s="24" t="n">
        <v>1</v>
      </c>
    </row>
    <row r="6" customFormat="false" ht="15" hidden="false" customHeight="false" outlineLevel="0" collapsed="false">
      <c r="A6" s="11" t="n">
        <v>2</v>
      </c>
      <c r="B6" s="11" t="str">
        <f aca="false">_xlfn.CONCAT(VLOOKUP(A6,Tabulka!$A$5:$C$18,2)," ",VLOOKUP(A6,Tabulka!$A$5:$C$18,3))</f>
        <v>Šimon  Václav</v>
      </c>
      <c r="C6" s="11" t="n">
        <f aca="false">VLOOKUP(A6,Tabulka!$A$5:$D$18,4)</f>
        <v>1442</v>
      </c>
      <c r="D6" s="11" t="str">
        <f aca="false">_xlfn.CONCAT(VLOOKUP(F6,Tabulka!$A$5:$C$18,2)," ",VLOOKUP(F6,Tabulka!$A$5:$C$18,3))</f>
        <v>Janouš Petr</v>
      </c>
      <c r="E6" s="11" t="n">
        <f aca="false">VLOOKUP(F6,Tabulka!$A$5:$D$18,4)</f>
        <v>1925</v>
      </c>
      <c r="F6" s="13" t="n">
        <v>13</v>
      </c>
      <c r="G6" s="25" t="n">
        <v>0.5</v>
      </c>
      <c r="H6" s="23" t="s">
        <v>34</v>
      </c>
      <c r="I6" s="26" t="n">
        <v>0.5</v>
      </c>
      <c r="K6" s="11" t="n">
        <v>12</v>
      </c>
      <c r="L6" s="11" t="str">
        <f aca="false">_xlfn.CONCAT(VLOOKUP(K6,Tabulka!$A$5:$C$18,2)," ",VLOOKUP(K6,Tabulka!$A$5:$C$18,3))</f>
        <v>Zuzánek Vítězslav</v>
      </c>
      <c r="M6" s="11" t="n">
        <f aca="false">VLOOKUP(K6,Tabulka!$A$5:$D$18,4)</f>
        <v>1561</v>
      </c>
      <c r="N6" s="11" t="str">
        <f aca="false">_xlfn.CONCAT(VLOOKUP(P6,Tabulka!$A$5:$C$18,2)," ",VLOOKUP(P6,Tabulka!$A$5:$C$18,3))</f>
        <v>Mohylová Valentina</v>
      </c>
      <c r="O6" s="11" t="n">
        <f aca="false">VLOOKUP(P6,Tabulka!$A$5:$D$18,4)</f>
        <v>1447</v>
      </c>
      <c r="P6" s="13" t="n">
        <v>10</v>
      </c>
      <c r="Q6" s="13" t="n">
        <v>1</v>
      </c>
      <c r="R6" s="23" t="s">
        <v>34</v>
      </c>
      <c r="S6" s="24" t="n">
        <v>0</v>
      </c>
    </row>
    <row r="7" customFormat="false" ht="15" hidden="false" customHeight="false" outlineLevel="0" collapsed="false">
      <c r="A7" s="11" t="n">
        <v>3</v>
      </c>
      <c r="B7" s="11" t="str">
        <f aca="false">_xlfn.CONCAT(VLOOKUP(A7,Tabulka!$A$5:$C$18,2)," ",VLOOKUP(A7,Tabulka!$A$5:$C$18,3))</f>
        <v>Šimon Petr</v>
      </c>
      <c r="C7" s="11" t="n">
        <f aca="false">VLOOKUP(A7,Tabulka!$A$5:$D$18,4)</f>
        <v>1625</v>
      </c>
      <c r="D7" s="11" t="str">
        <f aca="false">_xlfn.CONCAT(VLOOKUP(F7,Tabulka!$A$5:$C$18,2)," ",VLOOKUP(F7,Tabulka!$A$5:$C$18,3))</f>
        <v>Zuzánek Vítězslav</v>
      </c>
      <c r="E7" s="11" t="n">
        <f aca="false">VLOOKUP(F7,Tabulka!$A$5:$D$18,4)</f>
        <v>1561</v>
      </c>
      <c r="F7" s="13" t="n">
        <v>12</v>
      </c>
      <c r="G7" s="25" t="n">
        <v>0.5</v>
      </c>
      <c r="H7" s="23" t="s">
        <v>34</v>
      </c>
      <c r="I7" s="26" t="n">
        <v>0.5</v>
      </c>
      <c r="K7" s="11" t="n">
        <v>13</v>
      </c>
      <c r="L7" s="11" t="str">
        <f aca="false">_xlfn.CONCAT(VLOOKUP(K7,Tabulka!$A$5:$C$18,2)," ",VLOOKUP(K7,Tabulka!$A$5:$C$18,3))</f>
        <v>Janouš Petr</v>
      </c>
      <c r="M7" s="11" t="n">
        <f aca="false">VLOOKUP(K7,Tabulka!$A$5:$D$18,4)</f>
        <v>1925</v>
      </c>
      <c r="N7" s="11" t="str">
        <f aca="false">_xlfn.CONCAT(VLOOKUP(P7,Tabulka!$A$5:$C$18,2)," ",VLOOKUP(P7,Tabulka!$A$5:$C$18,3))</f>
        <v>Lisko Petr</v>
      </c>
      <c r="O7" s="11" t="n">
        <f aca="false">VLOOKUP(P7,Tabulka!$A$5:$D$18,4)</f>
        <v>1630</v>
      </c>
      <c r="P7" s="13" t="n">
        <v>9</v>
      </c>
      <c r="Q7" s="13" t="n">
        <v>1</v>
      </c>
      <c r="R7" s="23" t="s">
        <v>34</v>
      </c>
      <c r="S7" s="24" t="n">
        <v>0</v>
      </c>
    </row>
    <row r="8" customFormat="false" ht="15" hidden="false" customHeight="false" outlineLevel="0" collapsed="false">
      <c r="A8" s="11" t="n">
        <v>4</v>
      </c>
      <c r="B8" s="11" t="str">
        <f aca="false">_xlfn.CONCAT(VLOOKUP(A8,Tabulka!$A$5:$C$18,2)," ",VLOOKUP(A8,Tabulka!$A$5:$C$18,3))</f>
        <v>Mohyla Aleš</v>
      </c>
      <c r="C8" s="11" t="n">
        <f aca="false">VLOOKUP(A8,Tabulka!$A$5:$D$18,4)</f>
        <v>1956</v>
      </c>
      <c r="D8" s="11" t="str">
        <f aca="false">_xlfn.CONCAT(VLOOKUP(F8,Tabulka!$A$5:$C$18,2)," ",VLOOKUP(F8,Tabulka!$A$5:$C$18,3))</f>
        <v>Voldřich Milan</v>
      </c>
      <c r="E8" s="11" t="n">
        <f aca="false">VLOOKUP(F8,Tabulka!$A$5:$D$18,4)</f>
        <v>1397</v>
      </c>
      <c r="F8" s="13" t="n">
        <v>11</v>
      </c>
      <c r="G8" s="27" t="n">
        <v>1</v>
      </c>
      <c r="H8" s="23" t="s">
        <v>34</v>
      </c>
      <c r="I8" s="28" t="n">
        <v>0</v>
      </c>
      <c r="K8" s="11" t="n">
        <v>1</v>
      </c>
      <c r="L8" s="11" t="str">
        <f aca="false">_xlfn.CONCAT(VLOOKUP(K8,Tabulka!$A$5:$C$18,2)," ",VLOOKUP(K8,Tabulka!$A$5:$C$18,3))</f>
        <v>Zimovčák Rudolf</v>
      </c>
      <c r="M8" s="11" t="n">
        <f aca="false">VLOOKUP(K8,Tabulka!$A$5:$D$18,4)</f>
        <v>0</v>
      </c>
      <c r="N8" s="11" t="str">
        <f aca="false">_xlfn.CONCAT(VLOOKUP(P8,Tabulka!$A$5:$C$18,2)," ",VLOOKUP(P8,Tabulka!$A$5:$C$18,3))</f>
        <v>Mohylová Beáta</v>
      </c>
      <c r="O8" s="11" t="n">
        <f aca="false">VLOOKUP(P8,Tabulka!$A$5:$D$18,4)</f>
        <v>0</v>
      </c>
      <c r="P8" s="13" t="n">
        <v>8</v>
      </c>
      <c r="Q8" s="25" t="n">
        <v>0.5</v>
      </c>
      <c r="R8" s="23" t="s">
        <v>34</v>
      </c>
      <c r="S8" s="26" t="n">
        <v>0.5</v>
      </c>
    </row>
    <row r="9" customFormat="false" ht="15" hidden="false" customHeight="false" outlineLevel="0" collapsed="false">
      <c r="A9" s="11" t="n">
        <v>5</v>
      </c>
      <c r="B9" s="11" t="str">
        <f aca="false">_xlfn.CONCAT(VLOOKUP(A9,Tabulka!$A$5:$C$18,2)," ",VLOOKUP(A9,Tabulka!$A$5:$C$18,3))</f>
        <v>Hort Jaroslav</v>
      </c>
      <c r="C9" s="11" t="n">
        <f aca="false">VLOOKUP(A9,Tabulka!$A$5:$D$18,4)</f>
        <v>1409</v>
      </c>
      <c r="D9" s="11" t="str">
        <f aca="false">_xlfn.CONCAT(VLOOKUP(F9,Tabulka!$A$5:$C$18,2)," ",VLOOKUP(F9,Tabulka!$A$5:$C$18,3))</f>
        <v>Mohylová Valentina</v>
      </c>
      <c r="E9" s="11" t="n">
        <f aca="false">VLOOKUP(F9,Tabulka!$A$5:$D$18,4)</f>
        <v>1447</v>
      </c>
      <c r="F9" s="13" t="n">
        <v>10</v>
      </c>
      <c r="G9" s="25" t="n">
        <v>0</v>
      </c>
      <c r="H9" s="23" t="s">
        <v>34</v>
      </c>
      <c r="I9" s="26" t="n">
        <v>1</v>
      </c>
      <c r="K9" s="11" t="n">
        <v>2</v>
      </c>
      <c r="L9" s="11" t="str">
        <f aca="false">_xlfn.CONCAT(VLOOKUP(K9,Tabulka!$A$5:$C$18,2)," ",VLOOKUP(K9,Tabulka!$A$5:$C$18,3))</f>
        <v>Šimon  Václav</v>
      </c>
      <c r="M9" s="11" t="n">
        <f aca="false">VLOOKUP(K9,Tabulka!$A$5:$D$18,4)</f>
        <v>1442</v>
      </c>
      <c r="N9" s="11" t="str">
        <f aca="false">_xlfn.CONCAT(VLOOKUP(P9,Tabulka!$A$5:$C$18,2)," ",VLOOKUP(P9,Tabulka!$A$5:$C$18,3))</f>
        <v>Švec  Luděk</v>
      </c>
      <c r="O9" s="11" t="n">
        <f aca="false">VLOOKUP(P9,Tabulka!$A$5:$D$18,4)</f>
        <v>1527</v>
      </c>
      <c r="P9" s="13" t="n">
        <v>7</v>
      </c>
      <c r="Q9" s="25" t="n">
        <v>0</v>
      </c>
      <c r="R9" s="23" t="s">
        <v>34</v>
      </c>
      <c r="S9" s="26" t="n">
        <v>1</v>
      </c>
    </row>
    <row r="10" customFormat="false" ht="15" hidden="false" customHeight="false" outlineLevel="0" collapsed="false">
      <c r="A10" s="11" t="n">
        <v>6</v>
      </c>
      <c r="B10" s="11" t="str">
        <f aca="false">_xlfn.CONCAT(VLOOKUP(A10,Tabulka!$A$5:$C$18,2)," ",VLOOKUP(A10,Tabulka!$A$5:$C$18,3))</f>
        <v>Šlechta Jan</v>
      </c>
      <c r="C10" s="11" t="n">
        <f aca="false">VLOOKUP(A10,Tabulka!$A$5:$D$18,4)</f>
        <v>1832</v>
      </c>
      <c r="D10" s="11" t="str">
        <f aca="false">_xlfn.CONCAT(VLOOKUP(F10,Tabulka!$A$5:$C$18,2)," ",VLOOKUP(F10,Tabulka!$A$5:$C$18,3))</f>
        <v>Lisko Petr</v>
      </c>
      <c r="E10" s="11" t="n">
        <f aca="false">VLOOKUP(F10,Tabulka!$A$5:$D$18,4)</f>
        <v>1630</v>
      </c>
      <c r="F10" s="13" t="n">
        <v>9</v>
      </c>
      <c r="G10" s="25" t="n">
        <v>1</v>
      </c>
      <c r="H10" s="23" t="s">
        <v>34</v>
      </c>
      <c r="I10" s="26" t="n">
        <v>0</v>
      </c>
      <c r="K10" s="11" t="n">
        <v>3</v>
      </c>
      <c r="L10" s="11" t="str">
        <f aca="false">_xlfn.CONCAT(VLOOKUP(K10,Tabulka!$A$5:$C$18,2)," ",VLOOKUP(K10,Tabulka!$A$5:$C$18,3))</f>
        <v>Šimon Petr</v>
      </c>
      <c r="M10" s="11" t="n">
        <f aca="false">VLOOKUP(K10,Tabulka!$A$5:$D$18,4)</f>
        <v>1625</v>
      </c>
      <c r="N10" s="11" t="str">
        <f aca="false">_xlfn.CONCAT(VLOOKUP(P10,Tabulka!$A$5:$C$18,2)," ",VLOOKUP(P10,Tabulka!$A$5:$C$18,3))</f>
        <v>Šlechta Jan</v>
      </c>
      <c r="O10" s="11" t="n">
        <f aca="false">VLOOKUP(P10,Tabulka!$A$5:$D$18,4)</f>
        <v>1832</v>
      </c>
      <c r="P10" s="13" t="n">
        <v>6</v>
      </c>
      <c r="Q10" s="25" t="n">
        <v>0.5</v>
      </c>
      <c r="R10" s="23" t="s">
        <v>34</v>
      </c>
      <c r="S10" s="26" t="n">
        <v>0.5</v>
      </c>
    </row>
    <row r="11" customFormat="false" ht="15" hidden="false" customHeight="false" outlineLevel="0" collapsed="false">
      <c r="A11" s="11" t="n">
        <v>7</v>
      </c>
      <c r="B11" s="11" t="str">
        <f aca="false">_xlfn.CONCAT(VLOOKUP(A11,Tabulka!$A$5:$C$18,2)," ",VLOOKUP(A11,Tabulka!$A$5:$C$18,3))</f>
        <v>Švec  Luděk</v>
      </c>
      <c r="C11" s="11" t="n">
        <f aca="false">VLOOKUP(A11,Tabulka!$A$5:$D$18,4)</f>
        <v>1527</v>
      </c>
      <c r="D11" s="11" t="str">
        <f aca="false">_xlfn.CONCAT(VLOOKUP(F11,Tabulka!$A$5:$C$18,2)," ",VLOOKUP(F11,Tabulka!$A$5:$C$18,3))</f>
        <v>Mohylová Beáta</v>
      </c>
      <c r="E11" s="11" t="n">
        <f aca="false">VLOOKUP(F11,Tabulka!$A$5:$D$18,4)</f>
        <v>0</v>
      </c>
      <c r="F11" s="13" t="n">
        <v>8</v>
      </c>
      <c r="G11" s="25" t="n">
        <v>1</v>
      </c>
      <c r="H11" s="23" t="s">
        <v>34</v>
      </c>
      <c r="I11" s="26" t="n">
        <v>0</v>
      </c>
      <c r="K11" s="11" t="n">
        <v>4</v>
      </c>
      <c r="L11" s="11" t="str">
        <f aca="false">_xlfn.CONCAT(VLOOKUP(K11,Tabulka!$A$5:$C$18,2)," ",VLOOKUP(K11,Tabulka!$A$5:$C$18,3))</f>
        <v>Mohyla Aleš</v>
      </c>
      <c r="M11" s="11" t="n">
        <f aca="false">VLOOKUP(K11,Tabulka!$A$5:$D$18,4)</f>
        <v>1956</v>
      </c>
      <c r="N11" s="11" t="str">
        <f aca="false">_xlfn.CONCAT(VLOOKUP(P11,Tabulka!$A$5:$C$18,2)," ",VLOOKUP(P11,Tabulka!$A$5:$C$18,3))</f>
        <v>Hort Jaroslav</v>
      </c>
      <c r="O11" s="11" t="n">
        <f aca="false">VLOOKUP(P11,Tabulka!$A$5:$D$18,4)</f>
        <v>1409</v>
      </c>
      <c r="P11" s="13" t="n">
        <v>5</v>
      </c>
      <c r="Q11" s="25" t="n">
        <v>0.5</v>
      </c>
      <c r="R11" s="23" t="s">
        <v>34</v>
      </c>
      <c r="S11" s="26" t="n">
        <v>0.5</v>
      </c>
    </row>
    <row r="12" customFormat="false" ht="15" hidden="false" customHeight="false" outlineLevel="0" collapsed="false">
      <c r="A12" s="15"/>
      <c r="B12" s="29"/>
      <c r="C12" s="15"/>
      <c r="D12" s="29"/>
      <c r="E12" s="15"/>
      <c r="F12" s="15"/>
      <c r="G12" s="15"/>
      <c r="H12" s="15"/>
      <c r="I12" s="15"/>
      <c r="K12" s="15"/>
      <c r="L12" s="29"/>
      <c r="M12" s="15"/>
      <c r="N12" s="29"/>
      <c r="O12" s="15"/>
      <c r="P12" s="15"/>
      <c r="Q12" s="15"/>
      <c r="R12" s="15"/>
      <c r="S12" s="15"/>
    </row>
    <row r="13" customFormat="false" ht="15" hidden="false" customHeight="false" outlineLevel="0" collapsed="false">
      <c r="A13" s="7" t="s">
        <v>9</v>
      </c>
      <c r="B13" s="7"/>
      <c r="C13" s="7"/>
      <c r="D13" s="7"/>
      <c r="E13" s="7"/>
      <c r="F13" s="7"/>
      <c r="G13" s="7"/>
      <c r="H13" s="7"/>
      <c r="I13" s="7"/>
      <c r="K13" s="7" t="s">
        <v>3</v>
      </c>
      <c r="L13" s="7"/>
      <c r="M13" s="7"/>
      <c r="N13" s="7"/>
      <c r="O13" s="7"/>
      <c r="P13" s="7"/>
      <c r="Q13" s="7"/>
      <c r="R13" s="7"/>
      <c r="S13" s="7"/>
    </row>
    <row r="14" customFormat="false" ht="15" hidden="false" customHeight="false" outlineLevel="0" collapsed="false">
      <c r="A14" s="10" t="s">
        <v>5</v>
      </c>
      <c r="B14" s="10" t="s">
        <v>31</v>
      </c>
      <c r="C14" s="10" t="s">
        <v>7</v>
      </c>
      <c r="D14" s="10" t="s">
        <v>32</v>
      </c>
      <c r="E14" s="10" t="s">
        <v>7</v>
      </c>
      <c r="F14" s="10" t="s">
        <v>5</v>
      </c>
      <c r="G14" s="22" t="s">
        <v>33</v>
      </c>
      <c r="H14" s="22"/>
      <c r="I14" s="22"/>
      <c r="K14" s="10" t="s">
        <v>5</v>
      </c>
      <c r="L14" s="10" t="s">
        <v>31</v>
      </c>
      <c r="M14" s="10" t="s">
        <v>7</v>
      </c>
      <c r="N14" s="10" t="s">
        <v>32</v>
      </c>
      <c r="O14" s="10" t="s">
        <v>7</v>
      </c>
      <c r="P14" s="10" t="s">
        <v>5</v>
      </c>
      <c r="Q14" s="22" t="s">
        <v>33</v>
      </c>
      <c r="R14" s="22"/>
      <c r="S14" s="22"/>
    </row>
    <row r="15" customFormat="false" ht="15" hidden="false" customHeight="false" outlineLevel="0" collapsed="false">
      <c r="A15" s="11" t="n">
        <v>14</v>
      </c>
      <c r="B15" s="11" t="str">
        <f aca="false">_xlfn.CONCAT(VLOOKUP(A15,Tabulka!$A$5:$C$18,2)," ",VLOOKUP(A15,Tabulka!$A$5:$C$18,3))</f>
        <v>Zachariev Vladislav</v>
      </c>
      <c r="C15" s="11" t="n">
        <f aca="false">VLOOKUP(A15,Tabulka!$A$5:$D$18,4)</f>
        <v>0</v>
      </c>
      <c r="D15" s="11" t="str">
        <f aca="false">_xlfn.CONCAT(VLOOKUP(F15,Tabulka!$A$5:$C$18,2)," ",VLOOKUP(F15,Tabulka!$A$5:$C$18,3))</f>
        <v>Mohylová Beáta</v>
      </c>
      <c r="E15" s="11" t="n">
        <f aca="false">VLOOKUP(F15,Tabulka!$A$5:$D$18,4)</f>
        <v>0</v>
      </c>
      <c r="F15" s="11" t="n">
        <v>8</v>
      </c>
      <c r="G15" s="13" t="n">
        <v>0</v>
      </c>
      <c r="H15" s="23" t="s">
        <v>34</v>
      </c>
      <c r="I15" s="24" t="n">
        <v>1</v>
      </c>
      <c r="K15" s="11" t="n">
        <v>5</v>
      </c>
      <c r="L15" s="11" t="str">
        <f aca="false">_xlfn.CONCAT(VLOOKUP(K15,Tabulka!$A$5:$C$18,2)," ",VLOOKUP(K15,Tabulka!$A$5:$C$18,3))</f>
        <v>Hort Jaroslav</v>
      </c>
      <c r="M15" s="11" t="n">
        <f aca="false">VLOOKUP(K15,Tabulka!$A$5:$D$18,4)</f>
        <v>1409</v>
      </c>
      <c r="N15" s="11" t="str">
        <f aca="false">_xlfn.CONCAT(VLOOKUP(P15,Tabulka!$A$5:$C$18,2)," ",VLOOKUP(P15,Tabulka!$A$5:$C$18,3))</f>
        <v>Zachariev Vladislav</v>
      </c>
      <c r="O15" s="11" t="n">
        <f aca="false">VLOOKUP(P15,Tabulka!$A$5:$D$18,4)</f>
        <v>0</v>
      </c>
      <c r="P15" s="11" t="n">
        <v>14</v>
      </c>
      <c r="Q15" s="13" t="n">
        <v>1</v>
      </c>
      <c r="R15" s="23" t="s">
        <v>34</v>
      </c>
      <c r="S15" s="24" t="n">
        <v>0</v>
      </c>
    </row>
    <row r="16" customFormat="false" ht="15" hidden="false" customHeight="false" outlineLevel="0" collapsed="false">
      <c r="A16" s="11" t="n">
        <v>9</v>
      </c>
      <c r="B16" s="11" t="str">
        <f aca="false">_xlfn.CONCAT(VLOOKUP(A16,Tabulka!$A$5:$C$18,2)," ",VLOOKUP(A16,Tabulka!$A$5:$C$18,3))</f>
        <v>Lisko Petr</v>
      </c>
      <c r="C16" s="11" t="n">
        <f aca="false">VLOOKUP(A16,Tabulka!$A$5:$D$18,4)</f>
        <v>1630</v>
      </c>
      <c r="D16" s="11" t="str">
        <f aca="false">_xlfn.CONCAT(VLOOKUP(F16,Tabulka!$A$5:$C$18,2)," ",VLOOKUP(F16,Tabulka!$A$5:$C$18,3))</f>
        <v>Švec  Luděk</v>
      </c>
      <c r="E16" s="11" t="n">
        <f aca="false">VLOOKUP(F16,Tabulka!$A$5:$D$18,4)</f>
        <v>1527</v>
      </c>
      <c r="F16" s="11" t="n">
        <v>7</v>
      </c>
      <c r="G16" s="25" t="n">
        <v>1</v>
      </c>
      <c r="H16" s="23" t="s">
        <v>34</v>
      </c>
      <c r="I16" s="26" t="n">
        <v>0</v>
      </c>
      <c r="K16" s="11" t="n">
        <v>6</v>
      </c>
      <c r="L16" s="11" t="str">
        <f aca="false">_xlfn.CONCAT(VLOOKUP(K16,Tabulka!$A$5:$C$18,2)," ",VLOOKUP(K16,Tabulka!$A$5:$C$18,3))</f>
        <v>Šlechta Jan</v>
      </c>
      <c r="M16" s="11" t="n">
        <f aca="false">VLOOKUP(K16,Tabulka!$A$5:$D$18,4)</f>
        <v>1832</v>
      </c>
      <c r="N16" s="11" t="str">
        <f aca="false">_xlfn.CONCAT(VLOOKUP(P16,Tabulka!$A$5:$C$18,2)," ",VLOOKUP(P16,Tabulka!$A$5:$C$18,3))</f>
        <v>Mohyla Aleš</v>
      </c>
      <c r="O16" s="11" t="n">
        <f aca="false">VLOOKUP(P16,Tabulka!$A$5:$D$18,4)</f>
        <v>1956</v>
      </c>
      <c r="P16" s="11" t="n">
        <v>4</v>
      </c>
      <c r="Q16" s="25" t="n">
        <v>1</v>
      </c>
      <c r="R16" s="23" t="s">
        <v>34</v>
      </c>
      <c r="S16" s="26" t="n">
        <v>0</v>
      </c>
    </row>
    <row r="17" customFormat="false" ht="15" hidden="false" customHeight="false" outlineLevel="0" collapsed="false">
      <c r="A17" s="11" t="n">
        <v>10</v>
      </c>
      <c r="B17" s="11" t="str">
        <f aca="false">_xlfn.CONCAT(VLOOKUP(A17,Tabulka!$A$5:$C$18,2)," ",VLOOKUP(A17,Tabulka!$A$5:$C$18,3))</f>
        <v>Mohylová Valentina</v>
      </c>
      <c r="C17" s="11" t="n">
        <f aca="false">VLOOKUP(A17,Tabulka!$A$5:$D$18,4)</f>
        <v>1447</v>
      </c>
      <c r="D17" s="11" t="str">
        <f aca="false">_xlfn.CONCAT(VLOOKUP(F17,Tabulka!$A$5:$C$18,2)," ",VLOOKUP(F17,Tabulka!$A$5:$C$18,3))</f>
        <v>Šlechta Jan</v>
      </c>
      <c r="E17" s="11" t="n">
        <f aca="false">VLOOKUP(F17,Tabulka!$A$5:$D$18,4)</f>
        <v>1832</v>
      </c>
      <c r="F17" s="11" t="n">
        <v>6</v>
      </c>
      <c r="G17" s="25" t="n">
        <v>0</v>
      </c>
      <c r="H17" s="23" t="s">
        <v>34</v>
      </c>
      <c r="I17" s="26" t="n">
        <v>1</v>
      </c>
      <c r="K17" s="11" t="n">
        <v>7</v>
      </c>
      <c r="L17" s="11" t="str">
        <f aca="false">_xlfn.CONCAT(VLOOKUP(K17,Tabulka!$A$5:$C$18,2)," ",VLOOKUP(K17,Tabulka!$A$5:$C$18,3))</f>
        <v>Švec  Luděk</v>
      </c>
      <c r="M17" s="11" t="n">
        <f aca="false">VLOOKUP(K17,Tabulka!$A$5:$D$18,4)</f>
        <v>1527</v>
      </c>
      <c r="N17" s="11" t="str">
        <f aca="false">_xlfn.CONCAT(VLOOKUP(P17,Tabulka!$A$5:$C$18,2)," ",VLOOKUP(P17,Tabulka!$A$5:$C$18,3))</f>
        <v>Šimon Petr</v>
      </c>
      <c r="O17" s="11" t="n">
        <f aca="false">VLOOKUP(P17,Tabulka!$A$5:$D$18,4)</f>
        <v>1625</v>
      </c>
      <c r="P17" s="11" t="n">
        <v>3</v>
      </c>
      <c r="Q17" s="25" t="n">
        <v>0</v>
      </c>
      <c r="R17" s="23" t="s">
        <v>34</v>
      </c>
      <c r="S17" s="26" t="n">
        <v>1</v>
      </c>
    </row>
    <row r="18" customFormat="false" ht="15" hidden="false" customHeight="false" outlineLevel="0" collapsed="false">
      <c r="A18" s="11" t="n">
        <v>11</v>
      </c>
      <c r="B18" s="11" t="str">
        <f aca="false">_xlfn.CONCAT(VLOOKUP(A18,Tabulka!$A$5:$C$18,2)," ",VLOOKUP(A18,Tabulka!$A$5:$C$18,3))</f>
        <v>Voldřich Milan</v>
      </c>
      <c r="C18" s="11" t="n">
        <f aca="false">VLOOKUP(A18,Tabulka!$A$5:$D$18,4)</f>
        <v>1397</v>
      </c>
      <c r="D18" s="11" t="str">
        <f aca="false">_xlfn.CONCAT(VLOOKUP(F18,Tabulka!$A$5:$C$18,2)," ",VLOOKUP(F18,Tabulka!$A$5:$C$18,3))</f>
        <v>Hort Jaroslav</v>
      </c>
      <c r="E18" s="11" t="n">
        <f aca="false">VLOOKUP(F18,Tabulka!$A$5:$D$18,4)</f>
        <v>1409</v>
      </c>
      <c r="F18" s="11" t="n">
        <v>5</v>
      </c>
      <c r="G18" s="13" t="n">
        <v>0</v>
      </c>
      <c r="H18" s="23" t="s">
        <v>34</v>
      </c>
      <c r="I18" s="24" t="n">
        <v>1</v>
      </c>
      <c r="K18" s="11" t="n">
        <v>8</v>
      </c>
      <c r="L18" s="11" t="str">
        <f aca="false">_xlfn.CONCAT(VLOOKUP(K18,Tabulka!$A$5:$C$18,2)," ",VLOOKUP(K18,Tabulka!$A$5:$C$18,3))</f>
        <v>Mohylová Beáta</v>
      </c>
      <c r="M18" s="11" t="n">
        <f aca="false">VLOOKUP(K18,Tabulka!$A$5:$D$18,4)</f>
        <v>0</v>
      </c>
      <c r="N18" s="11" t="str">
        <f aca="false">_xlfn.CONCAT(VLOOKUP(P18,Tabulka!$A$5:$C$18,2)," ",VLOOKUP(P18,Tabulka!$A$5:$C$18,3))</f>
        <v>Šimon  Václav</v>
      </c>
      <c r="O18" s="11" t="n">
        <f aca="false">VLOOKUP(P18,Tabulka!$A$5:$D$18,4)</f>
        <v>1442</v>
      </c>
      <c r="P18" s="11" t="n">
        <v>2</v>
      </c>
      <c r="Q18" s="13" t="n">
        <v>0</v>
      </c>
      <c r="R18" s="23" t="s">
        <v>34</v>
      </c>
      <c r="S18" s="24" t="n">
        <v>1</v>
      </c>
    </row>
    <row r="19" customFormat="false" ht="15" hidden="false" customHeight="false" outlineLevel="0" collapsed="false">
      <c r="A19" s="11" t="n">
        <v>12</v>
      </c>
      <c r="B19" s="11" t="str">
        <f aca="false">_xlfn.CONCAT(VLOOKUP(A19,Tabulka!$A$5:$C$18,2)," ",VLOOKUP(A19,Tabulka!$A$5:$C$18,3))</f>
        <v>Zuzánek Vítězslav</v>
      </c>
      <c r="C19" s="11" t="n">
        <f aca="false">VLOOKUP(A19,Tabulka!$A$5:$D$18,4)</f>
        <v>1561</v>
      </c>
      <c r="D19" s="11" t="str">
        <f aca="false">_xlfn.CONCAT(VLOOKUP(F19,Tabulka!$A$5:$C$18,2)," ",VLOOKUP(F19,Tabulka!$A$5:$C$18,3))</f>
        <v>Mohyla Aleš</v>
      </c>
      <c r="E19" s="11" t="n">
        <f aca="false">VLOOKUP(F19,Tabulka!$A$5:$D$18,4)</f>
        <v>1956</v>
      </c>
      <c r="F19" s="11" t="n">
        <v>4</v>
      </c>
      <c r="G19" s="25" t="n">
        <v>0.5</v>
      </c>
      <c r="H19" s="23" t="s">
        <v>34</v>
      </c>
      <c r="I19" s="26" t="n">
        <v>0.5</v>
      </c>
      <c r="K19" s="11" t="n">
        <v>9</v>
      </c>
      <c r="L19" s="11" t="str">
        <f aca="false">_xlfn.CONCAT(VLOOKUP(K19,Tabulka!$A$5:$C$18,2)," ",VLOOKUP(K19,Tabulka!$A$5:$C$18,3))</f>
        <v>Lisko Petr</v>
      </c>
      <c r="M19" s="11" t="n">
        <f aca="false">VLOOKUP(K19,Tabulka!$A$5:$D$18,4)</f>
        <v>1630</v>
      </c>
      <c r="N19" s="11" t="str">
        <f aca="false">_xlfn.CONCAT(VLOOKUP(P19,Tabulka!$A$5:$C$18,2)," ",VLOOKUP(P19,Tabulka!$A$5:$C$18,3))</f>
        <v>Zimovčák Rudolf</v>
      </c>
      <c r="O19" s="11" t="n">
        <f aca="false">VLOOKUP(P19,Tabulka!$A$5:$D$18,4)</f>
        <v>0</v>
      </c>
      <c r="P19" s="11" t="n">
        <v>1</v>
      </c>
      <c r="Q19" s="13" t="n">
        <v>1</v>
      </c>
      <c r="R19" s="23" t="s">
        <v>34</v>
      </c>
      <c r="S19" s="24" t="n">
        <v>0</v>
      </c>
    </row>
    <row r="20" customFormat="false" ht="15" hidden="false" customHeight="false" outlineLevel="0" collapsed="false">
      <c r="A20" s="11" t="n">
        <v>13</v>
      </c>
      <c r="B20" s="11" t="str">
        <f aca="false">_xlfn.CONCAT(VLOOKUP(A20,Tabulka!$A$5:$C$18,2)," ",VLOOKUP(A20,Tabulka!$A$5:$C$18,3))</f>
        <v>Janouš Petr</v>
      </c>
      <c r="C20" s="11" t="n">
        <f aca="false">VLOOKUP(A20,Tabulka!$A$5:$D$18,4)</f>
        <v>1925</v>
      </c>
      <c r="D20" s="11" t="str">
        <f aca="false">_xlfn.CONCAT(VLOOKUP(F20,Tabulka!$A$5:$C$18,2)," ",VLOOKUP(F20,Tabulka!$A$5:$C$18,3))</f>
        <v>Šimon Petr</v>
      </c>
      <c r="E20" s="11" t="n">
        <f aca="false">VLOOKUP(F20,Tabulka!$A$5:$D$18,4)</f>
        <v>1625</v>
      </c>
      <c r="F20" s="11" t="n">
        <v>3</v>
      </c>
      <c r="G20" s="13" t="n">
        <v>1</v>
      </c>
      <c r="H20" s="23" t="s">
        <v>34</v>
      </c>
      <c r="I20" s="24" t="n">
        <v>0</v>
      </c>
      <c r="K20" s="11" t="n">
        <v>10</v>
      </c>
      <c r="L20" s="11" t="str">
        <f aca="false">_xlfn.CONCAT(VLOOKUP(K20,Tabulka!$A$5:$C$18,2)," ",VLOOKUP(K20,Tabulka!$A$5:$C$18,3))</f>
        <v>Mohylová Valentina</v>
      </c>
      <c r="M20" s="11" t="n">
        <f aca="false">VLOOKUP(K20,Tabulka!$A$5:$D$18,4)</f>
        <v>1447</v>
      </c>
      <c r="N20" s="11" t="str">
        <f aca="false">_xlfn.CONCAT(VLOOKUP(P20,Tabulka!$A$5:$C$18,2)," ",VLOOKUP(P20,Tabulka!$A$5:$C$18,3))</f>
        <v>Janouš Petr</v>
      </c>
      <c r="O20" s="11" t="n">
        <f aca="false">VLOOKUP(P20,Tabulka!$A$5:$D$18,4)</f>
        <v>1925</v>
      </c>
      <c r="P20" s="11" t="n">
        <v>13</v>
      </c>
      <c r="Q20" s="13" t="n">
        <v>0</v>
      </c>
      <c r="R20" s="23" t="s">
        <v>34</v>
      </c>
      <c r="S20" s="24" t="n">
        <v>1</v>
      </c>
    </row>
    <row r="21" customFormat="false" ht="15" hidden="false" customHeight="false" outlineLevel="0" collapsed="false">
      <c r="A21" s="11" t="n">
        <v>1</v>
      </c>
      <c r="B21" s="11" t="str">
        <f aca="false">_xlfn.CONCAT(VLOOKUP(A21,Tabulka!$A$5:$C$18,2)," ",VLOOKUP(A21,Tabulka!$A$5:$C$18,3))</f>
        <v>Zimovčák Rudolf</v>
      </c>
      <c r="C21" s="11" t="n">
        <f aca="false">VLOOKUP(A21,Tabulka!$A$5:$D$18,4)</f>
        <v>0</v>
      </c>
      <c r="D21" s="11" t="str">
        <f aca="false">_xlfn.CONCAT(VLOOKUP(F21,Tabulka!$A$5:$C$18,2)," ",VLOOKUP(F21,Tabulka!$A$5:$C$18,3))</f>
        <v>Šimon  Václav</v>
      </c>
      <c r="E21" s="11" t="n">
        <f aca="false">VLOOKUP(F21,Tabulka!$A$5:$D$18,4)</f>
        <v>1442</v>
      </c>
      <c r="F21" s="11" t="n">
        <v>2</v>
      </c>
      <c r="G21" s="13" t="n">
        <v>0</v>
      </c>
      <c r="H21" s="23" t="s">
        <v>34</v>
      </c>
      <c r="I21" s="24" t="n">
        <v>1</v>
      </c>
      <c r="K21" s="11" t="n">
        <v>11</v>
      </c>
      <c r="L21" s="11" t="str">
        <f aca="false">_xlfn.CONCAT(VLOOKUP(K21,Tabulka!$A$5:$C$18,2)," ",VLOOKUP(K21,Tabulka!$A$5:$C$18,3))</f>
        <v>Voldřich Milan</v>
      </c>
      <c r="M21" s="11" t="n">
        <f aca="false">VLOOKUP(K21,Tabulka!$A$5:$D$18,4)</f>
        <v>1397</v>
      </c>
      <c r="N21" s="11" t="str">
        <f aca="false">_xlfn.CONCAT(VLOOKUP(P21,Tabulka!$A$5:$C$18,2)," ",VLOOKUP(P21,Tabulka!$A$5:$C$18,3))</f>
        <v>Zuzánek Vítězslav</v>
      </c>
      <c r="O21" s="11" t="n">
        <f aca="false">VLOOKUP(P21,Tabulka!$A$5:$D$18,4)</f>
        <v>1561</v>
      </c>
      <c r="P21" s="11" t="n">
        <v>12</v>
      </c>
      <c r="Q21" s="13" t="n">
        <v>0</v>
      </c>
      <c r="R21" s="23" t="s">
        <v>34</v>
      </c>
      <c r="S21" s="24" t="n">
        <v>1</v>
      </c>
    </row>
    <row r="22" customFormat="false" ht="15" hidden="false" customHeight="false" outlineLevel="0" collapsed="false">
      <c r="A22" s="15"/>
      <c r="B22" s="29"/>
      <c r="C22" s="15"/>
      <c r="D22" s="29"/>
      <c r="E22" s="15"/>
      <c r="F22" s="15"/>
      <c r="G22" s="15"/>
      <c r="H22" s="15"/>
      <c r="I22" s="15"/>
      <c r="K22" s="15"/>
      <c r="L22" s="29"/>
      <c r="M22" s="15"/>
      <c r="N22" s="29"/>
      <c r="O22" s="15"/>
      <c r="P22" s="15"/>
      <c r="Q22" s="15"/>
      <c r="R22" s="15"/>
      <c r="S22" s="15"/>
    </row>
    <row r="23" customFormat="false" ht="15" hidden="false" customHeight="false" outlineLevel="0" collapsed="false">
      <c r="A23" s="7" t="s">
        <v>20</v>
      </c>
      <c r="B23" s="7"/>
      <c r="C23" s="7"/>
      <c r="D23" s="7"/>
      <c r="E23" s="7"/>
      <c r="F23" s="7"/>
      <c r="G23" s="7"/>
      <c r="H23" s="7"/>
      <c r="I23" s="7"/>
      <c r="K23" s="7" t="s">
        <v>11</v>
      </c>
      <c r="L23" s="7"/>
      <c r="M23" s="7"/>
      <c r="N23" s="7"/>
      <c r="O23" s="7"/>
      <c r="P23" s="7"/>
      <c r="Q23" s="7"/>
      <c r="R23" s="7"/>
      <c r="S23" s="7"/>
    </row>
    <row r="24" customFormat="false" ht="15" hidden="false" customHeight="false" outlineLevel="0" collapsed="false">
      <c r="A24" s="10" t="s">
        <v>5</v>
      </c>
      <c r="B24" s="10" t="s">
        <v>31</v>
      </c>
      <c r="C24" s="10" t="s">
        <v>7</v>
      </c>
      <c r="D24" s="10" t="s">
        <v>32</v>
      </c>
      <c r="E24" s="10" t="s">
        <v>7</v>
      </c>
      <c r="F24" s="10" t="s">
        <v>5</v>
      </c>
      <c r="G24" s="22" t="s">
        <v>33</v>
      </c>
      <c r="H24" s="22"/>
      <c r="I24" s="22"/>
      <c r="K24" s="10" t="s">
        <v>5</v>
      </c>
      <c r="L24" s="10" t="s">
        <v>31</v>
      </c>
      <c r="M24" s="10" t="s">
        <v>7</v>
      </c>
      <c r="N24" s="10" t="s">
        <v>32</v>
      </c>
      <c r="O24" s="10" t="s">
        <v>7</v>
      </c>
      <c r="P24" s="10" t="s">
        <v>5</v>
      </c>
      <c r="Q24" s="22" t="s">
        <v>33</v>
      </c>
      <c r="R24" s="22"/>
      <c r="S24" s="22"/>
    </row>
    <row r="25" customFormat="false" ht="15" hidden="false" customHeight="false" outlineLevel="0" collapsed="false">
      <c r="A25" s="11" t="n">
        <v>2</v>
      </c>
      <c r="B25" s="11" t="str">
        <f aca="false">_xlfn.CONCAT(VLOOKUP(A25,Tabulka!$A$5:$C$18,2)," ",VLOOKUP(A25,Tabulka!$A$5:$C$18,3))</f>
        <v>Šimon  Václav</v>
      </c>
      <c r="C25" s="11" t="n">
        <f aca="false">VLOOKUP(A25,Tabulka!$A$5:$D$18,4)</f>
        <v>1442</v>
      </c>
      <c r="D25" s="11" t="str">
        <f aca="false">_xlfn.CONCAT(VLOOKUP(F25,Tabulka!$A$5:$C$18,2)," ",VLOOKUP(F25,Tabulka!$A$5:$C$18,3))</f>
        <v>Zachariev Vladislav</v>
      </c>
      <c r="E25" s="11" t="n">
        <f aca="false">VLOOKUP(F25,Tabulka!$A$5:$D$18,4)</f>
        <v>0</v>
      </c>
      <c r="F25" s="11" t="n">
        <v>14</v>
      </c>
      <c r="G25" s="30" t="n">
        <v>1</v>
      </c>
      <c r="H25" s="23" t="s">
        <v>34</v>
      </c>
      <c r="I25" s="31" t="n">
        <v>0</v>
      </c>
      <c r="K25" s="11" t="n">
        <v>14</v>
      </c>
      <c r="L25" s="11" t="str">
        <f aca="false">_xlfn.CONCAT(VLOOKUP(K25,Tabulka!$A$5:$C$18,2)," ",VLOOKUP(K25,Tabulka!$A$5:$C$18,3))</f>
        <v>Zachariev Vladislav</v>
      </c>
      <c r="M25" s="11" t="n">
        <f aca="false">VLOOKUP(K25,Tabulka!$A$5:$D$18,4)</f>
        <v>0</v>
      </c>
      <c r="N25" s="11" t="str">
        <f aca="false">_xlfn.CONCAT(VLOOKUP(P25,Tabulka!$A$5:$C$18,2)," ",VLOOKUP(P25,Tabulka!$A$5:$C$18,3))</f>
        <v>Zuzánek Vítězslav</v>
      </c>
      <c r="O25" s="11" t="n">
        <f aca="false">VLOOKUP(P25,Tabulka!$A$5:$D$18,4)</f>
        <v>1561</v>
      </c>
      <c r="P25" s="11" t="n">
        <v>12</v>
      </c>
      <c r="Q25" s="30" t="n">
        <v>0</v>
      </c>
      <c r="R25" s="23" t="s">
        <v>34</v>
      </c>
      <c r="S25" s="31" t="n">
        <v>1</v>
      </c>
    </row>
    <row r="26" customFormat="false" ht="15" hidden="false" customHeight="false" outlineLevel="0" collapsed="false">
      <c r="A26" s="11" t="n">
        <v>3</v>
      </c>
      <c r="B26" s="11" t="str">
        <f aca="false">_xlfn.CONCAT(VLOOKUP(A26,Tabulka!$A$5:$C$18,2)," ",VLOOKUP(A26,Tabulka!$A$5:$C$18,3))</f>
        <v>Šimon Petr</v>
      </c>
      <c r="C26" s="11" t="n">
        <f aca="false">VLOOKUP(A26,Tabulka!$A$5:$D$18,4)</f>
        <v>1625</v>
      </c>
      <c r="D26" s="11" t="str">
        <f aca="false">_xlfn.CONCAT(VLOOKUP(F26,Tabulka!$A$5:$C$18,2)," ",VLOOKUP(F26,Tabulka!$A$5:$C$18,3))</f>
        <v>Zimovčák Rudolf</v>
      </c>
      <c r="E26" s="11" t="n">
        <f aca="false">VLOOKUP(F26,Tabulka!$A$5:$D$18,4)</f>
        <v>0</v>
      </c>
      <c r="F26" s="11" t="n">
        <v>1</v>
      </c>
      <c r="G26" s="30" t="n">
        <v>1</v>
      </c>
      <c r="H26" s="23" t="s">
        <v>34</v>
      </c>
      <c r="I26" s="31" t="n">
        <v>0</v>
      </c>
      <c r="K26" s="11" t="n">
        <v>13</v>
      </c>
      <c r="L26" s="11" t="str">
        <f aca="false">_xlfn.CONCAT(VLOOKUP(K26,Tabulka!$A$5:$C$18,2)," ",VLOOKUP(K26,Tabulka!$A$5:$C$18,3))</f>
        <v>Janouš Petr</v>
      </c>
      <c r="M26" s="11" t="n">
        <f aca="false">VLOOKUP(K26,Tabulka!$A$5:$D$18,4)</f>
        <v>1925</v>
      </c>
      <c r="N26" s="11" t="str">
        <f aca="false">_xlfn.CONCAT(VLOOKUP(P26,Tabulka!$A$5:$C$18,2)," ",VLOOKUP(P26,Tabulka!$A$5:$C$18,3))</f>
        <v>Voldřich Milan</v>
      </c>
      <c r="O26" s="11" t="n">
        <f aca="false">VLOOKUP(P26,Tabulka!$A$5:$D$18,4)</f>
        <v>1397</v>
      </c>
      <c r="P26" s="11" t="n">
        <v>11</v>
      </c>
      <c r="Q26" s="25" t="n">
        <v>0.5</v>
      </c>
      <c r="R26" s="23" t="s">
        <v>34</v>
      </c>
      <c r="S26" s="26" t="n">
        <v>0.5</v>
      </c>
    </row>
    <row r="27" customFormat="false" ht="15" hidden="false" customHeight="false" outlineLevel="0" collapsed="false">
      <c r="A27" s="11" t="n">
        <v>4</v>
      </c>
      <c r="B27" s="11" t="str">
        <f aca="false">_xlfn.CONCAT(VLOOKUP(A27,Tabulka!$A$5:$C$18,2)," ",VLOOKUP(A27,Tabulka!$A$5:$C$18,3))</f>
        <v>Mohyla Aleš</v>
      </c>
      <c r="C27" s="11" t="n">
        <f aca="false">VLOOKUP(A27,Tabulka!$A$5:$D$18,4)</f>
        <v>1956</v>
      </c>
      <c r="D27" s="11" t="str">
        <f aca="false">_xlfn.CONCAT(VLOOKUP(F27,Tabulka!$A$5:$C$18,2)," ",VLOOKUP(F27,Tabulka!$A$5:$C$18,3))</f>
        <v>Janouš Petr</v>
      </c>
      <c r="E27" s="11" t="n">
        <f aca="false">VLOOKUP(F27,Tabulka!$A$5:$D$18,4)</f>
        <v>1925</v>
      </c>
      <c r="F27" s="11" t="n">
        <v>13</v>
      </c>
      <c r="G27" s="30" t="n">
        <v>0</v>
      </c>
      <c r="H27" s="23" t="s">
        <v>34</v>
      </c>
      <c r="I27" s="31" t="n">
        <v>1</v>
      </c>
      <c r="K27" s="11" t="n">
        <v>1</v>
      </c>
      <c r="L27" s="11" t="str">
        <f aca="false">_xlfn.CONCAT(VLOOKUP(K27,Tabulka!$A$5:$C$18,2)," ",VLOOKUP(K27,Tabulka!$A$5:$C$18,3))</f>
        <v>Zimovčák Rudolf</v>
      </c>
      <c r="M27" s="11" t="n">
        <f aca="false">VLOOKUP(K27,Tabulka!$A$5:$D$18,4)</f>
        <v>0</v>
      </c>
      <c r="N27" s="11" t="str">
        <f aca="false">_xlfn.CONCAT(VLOOKUP(P27,Tabulka!$A$5:$C$18,2)," ",VLOOKUP(P27,Tabulka!$A$5:$C$18,3))</f>
        <v>Mohylová Valentina</v>
      </c>
      <c r="O27" s="11" t="n">
        <f aca="false">VLOOKUP(P27,Tabulka!$A$5:$D$18,4)</f>
        <v>1447</v>
      </c>
      <c r="P27" s="11" t="n">
        <v>10</v>
      </c>
      <c r="Q27" s="30" t="n">
        <v>0</v>
      </c>
      <c r="R27" s="23" t="s">
        <v>34</v>
      </c>
      <c r="S27" s="31" t="n">
        <v>1</v>
      </c>
    </row>
    <row r="28" customFormat="false" ht="15" hidden="false" customHeight="false" outlineLevel="0" collapsed="false">
      <c r="A28" s="11" t="n">
        <v>5</v>
      </c>
      <c r="B28" s="11" t="str">
        <f aca="false">_xlfn.CONCAT(VLOOKUP(A28,Tabulka!$A$5:$C$18,2)," ",VLOOKUP(A28,Tabulka!$A$5:$C$18,3))</f>
        <v>Hort Jaroslav</v>
      </c>
      <c r="C28" s="11" t="n">
        <f aca="false">VLOOKUP(A28,Tabulka!$A$5:$D$18,4)</f>
        <v>1409</v>
      </c>
      <c r="D28" s="11" t="str">
        <f aca="false">_xlfn.CONCAT(VLOOKUP(F28,Tabulka!$A$5:$C$18,2)," ",VLOOKUP(F28,Tabulka!$A$5:$C$18,3))</f>
        <v>Zuzánek Vítězslav</v>
      </c>
      <c r="E28" s="11" t="n">
        <f aca="false">VLOOKUP(F28,Tabulka!$A$5:$D$18,4)</f>
        <v>1561</v>
      </c>
      <c r="F28" s="11" t="n">
        <v>12</v>
      </c>
      <c r="G28" s="25" t="n">
        <v>0.5</v>
      </c>
      <c r="H28" s="23" t="s">
        <v>34</v>
      </c>
      <c r="I28" s="26" t="n">
        <v>0.5</v>
      </c>
      <c r="K28" s="11" t="n">
        <v>2</v>
      </c>
      <c r="L28" s="11" t="str">
        <f aca="false">_xlfn.CONCAT(VLOOKUP(K28,Tabulka!$A$5:$C$18,2)," ",VLOOKUP(K28,Tabulka!$A$5:$C$18,3))</f>
        <v>Šimon  Václav</v>
      </c>
      <c r="M28" s="11" t="n">
        <f aca="false">VLOOKUP(K28,Tabulka!$A$5:$D$18,4)</f>
        <v>1442</v>
      </c>
      <c r="N28" s="11" t="str">
        <f aca="false">_xlfn.CONCAT(VLOOKUP(P28,Tabulka!$A$5:$C$18,2)," ",VLOOKUP(P28,Tabulka!$A$5:$C$18,3))</f>
        <v>Lisko Petr</v>
      </c>
      <c r="O28" s="11" t="n">
        <f aca="false">VLOOKUP(P28,Tabulka!$A$5:$D$18,4)</f>
        <v>1630</v>
      </c>
      <c r="P28" s="11" t="n">
        <v>9</v>
      </c>
      <c r="Q28" s="25" t="n">
        <v>0</v>
      </c>
      <c r="R28" s="23" t="s">
        <v>34</v>
      </c>
      <c r="S28" s="26" t="n">
        <v>1</v>
      </c>
    </row>
    <row r="29" customFormat="false" ht="15" hidden="false" customHeight="false" outlineLevel="0" collapsed="false">
      <c r="A29" s="11" t="n">
        <v>6</v>
      </c>
      <c r="B29" s="11" t="str">
        <f aca="false">_xlfn.CONCAT(VLOOKUP(A29,Tabulka!$A$5:$C$18,2)," ",VLOOKUP(A29,Tabulka!$A$5:$C$18,3))</f>
        <v>Šlechta Jan</v>
      </c>
      <c r="C29" s="11" t="n">
        <f aca="false">VLOOKUP(A29,Tabulka!$A$5:$D$18,4)</f>
        <v>1832</v>
      </c>
      <c r="D29" s="11" t="str">
        <f aca="false">_xlfn.CONCAT(VLOOKUP(F29,Tabulka!$A$5:$C$18,2)," ",VLOOKUP(F29,Tabulka!$A$5:$C$18,3))</f>
        <v>Voldřich Milan</v>
      </c>
      <c r="E29" s="11" t="n">
        <f aca="false">VLOOKUP(F29,Tabulka!$A$5:$D$18,4)</f>
        <v>1397</v>
      </c>
      <c r="F29" s="11" t="n">
        <v>11</v>
      </c>
      <c r="G29" s="25" t="n">
        <v>1</v>
      </c>
      <c r="H29" s="23" t="s">
        <v>34</v>
      </c>
      <c r="I29" s="26" t="n">
        <v>0</v>
      </c>
      <c r="K29" s="11" t="n">
        <v>3</v>
      </c>
      <c r="L29" s="11" t="str">
        <f aca="false">_xlfn.CONCAT(VLOOKUP(K29,Tabulka!$A$5:$C$18,2)," ",VLOOKUP(K29,Tabulka!$A$5:$C$18,3))</f>
        <v>Šimon Petr</v>
      </c>
      <c r="M29" s="11" t="n">
        <f aca="false">VLOOKUP(K29,Tabulka!$A$5:$D$18,4)</f>
        <v>1625</v>
      </c>
      <c r="N29" s="11" t="str">
        <f aca="false">_xlfn.CONCAT(VLOOKUP(P29,Tabulka!$A$5:$C$18,2)," ",VLOOKUP(P29,Tabulka!$A$5:$C$18,3))</f>
        <v>Mohylová Beáta</v>
      </c>
      <c r="O29" s="11" t="n">
        <f aca="false">VLOOKUP(P29,Tabulka!$A$5:$D$18,4)</f>
        <v>0</v>
      </c>
      <c r="P29" s="11" t="n">
        <v>8</v>
      </c>
      <c r="Q29" s="25" t="n">
        <v>1</v>
      </c>
      <c r="R29" s="23" t="s">
        <v>34</v>
      </c>
      <c r="S29" s="26" t="n">
        <v>0</v>
      </c>
    </row>
    <row r="30" customFormat="false" ht="15" hidden="false" customHeight="false" outlineLevel="0" collapsed="false">
      <c r="A30" s="11" t="n">
        <v>7</v>
      </c>
      <c r="B30" s="11" t="str">
        <f aca="false">_xlfn.CONCAT(VLOOKUP(A30,Tabulka!$A$5:$C$18,2)," ",VLOOKUP(A30,Tabulka!$A$5:$C$18,3))</f>
        <v>Švec  Luděk</v>
      </c>
      <c r="C30" s="11" t="n">
        <f aca="false">VLOOKUP(A30,Tabulka!$A$5:$D$18,4)</f>
        <v>1527</v>
      </c>
      <c r="D30" s="11" t="str">
        <f aca="false">_xlfn.CONCAT(VLOOKUP(F30,Tabulka!$A$5:$C$18,2)," ",VLOOKUP(F30,Tabulka!$A$5:$C$18,3))</f>
        <v>Mohylová Valentina</v>
      </c>
      <c r="E30" s="11" t="n">
        <f aca="false">VLOOKUP(F30,Tabulka!$A$5:$D$18,4)</f>
        <v>1447</v>
      </c>
      <c r="F30" s="11" t="n">
        <v>10</v>
      </c>
      <c r="G30" s="25" t="n">
        <v>1</v>
      </c>
      <c r="H30" s="23" t="s">
        <v>34</v>
      </c>
      <c r="I30" s="26" t="n">
        <v>0</v>
      </c>
      <c r="K30" s="11" t="n">
        <v>4</v>
      </c>
      <c r="L30" s="11" t="str">
        <f aca="false">_xlfn.CONCAT(VLOOKUP(K30,Tabulka!$A$5:$C$18,2)," ",VLOOKUP(K30,Tabulka!$A$5:$C$18,3))</f>
        <v>Mohyla Aleš</v>
      </c>
      <c r="M30" s="11" t="n">
        <f aca="false">VLOOKUP(K30,Tabulka!$A$5:$D$18,4)</f>
        <v>1956</v>
      </c>
      <c r="N30" s="11" t="str">
        <f aca="false">_xlfn.CONCAT(VLOOKUP(P30,Tabulka!$A$5:$C$18,2)," ",VLOOKUP(P30,Tabulka!$A$5:$C$18,3))</f>
        <v>Švec  Luděk</v>
      </c>
      <c r="O30" s="11" t="n">
        <f aca="false">VLOOKUP(P30,Tabulka!$A$5:$D$18,4)</f>
        <v>1527</v>
      </c>
      <c r="P30" s="11" t="n">
        <v>7</v>
      </c>
      <c r="Q30" s="25" t="n">
        <v>1</v>
      </c>
      <c r="R30" s="23" t="s">
        <v>34</v>
      </c>
      <c r="S30" s="26" t="n">
        <v>0</v>
      </c>
    </row>
    <row r="31" customFormat="false" ht="15" hidden="false" customHeight="false" outlineLevel="0" collapsed="false">
      <c r="A31" s="11" t="n">
        <v>8</v>
      </c>
      <c r="B31" s="11" t="str">
        <f aca="false">_xlfn.CONCAT(VLOOKUP(A31,Tabulka!$A$5:$C$18,2)," ",VLOOKUP(A31,Tabulka!$A$5:$C$18,3))</f>
        <v>Mohylová Beáta</v>
      </c>
      <c r="C31" s="11" t="n">
        <f aca="false">VLOOKUP(A31,Tabulka!$A$5:$D$18,4)</f>
        <v>0</v>
      </c>
      <c r="D31" s="11" t="str">
        <f aca="false">_xlfn.CONCAT(VLOOKUP(F31,Tabulka!$A$5:$C$18,2)," ",VLOOKUP(F31,Tabulka!$A$5:$C$18,3))</f>
        <v>Lisko Petr</v>
      </c>
      <c r="E31" s="11" t="n">
        <f aca="false">VLOOKUP(F31,Tabulka!$A$5:$D$18,4)</f>
        <v>1630</v>
      </c>
      <c r="F31" s="11" t="n">
        <v>9</v>
      </c>
      <c r="G31" s="25" t="n">
        <v>0</v>
      </c>
      <c r="H31" s="23" t="s">
        <v>34</v>
      </c>
      <c r="I31" s="26" t="n">
        <v>1</v>
      </c>
      <c r="K31" s="11" t="n">
        <v>5</v>
      </c>
      <c r="L31" s="11" t="str">
        <f aca="false">_xlfn.CONCAT(VLOOKUP(K31,Tabulka!$A$5:$C$18,2)," ",VLOOKUP(K31,Tabulka!$A$5:$C$18,3))</f>
        <v>Hort Jaroslav</v>
      </c>
      <c r="M31" s="11" t="n">
        <f aca="false">VLOOKUP(K31,Tabulka!$A$5:$D$18,4)</f>
        <v>1409</v>
      </c>
      <c r="N31" s="11" t="str">
        <f aca="false">_xlfn.CONCAT(VLOOKUP(P31,Tabulka!$A$5:$C$18,2)," ",VLOOKUP(P31,Tabulka!$A$5:$C$18,3))</f>
        <v>Šlechta Jan</v>
      </c>
      <c r="O31" s="11" t="n">
        <f aca="false">VLOOKUP(P31,Tabulka!$A$5:$D$18,4)</f>
        <v>1832</v>
      </c>
      <c r="P31" s="11" t="n">
        <v>6</v>
      </c>
      <c r="Q31" s="25" t="n">
        <v>0.5</v>
      </c>
      <c r="R31" s="23" t="s">
        <v>34</v>
      </c>
      <c r="S31" s="26" t="n">
        <v>0.5</v>
      </c>
    </row>
    <row r="32" customFormat="false" ht="15" hidden="false" customHeight="false" outlineLevel="0" collapsed="false">
      <c r="S32" s="15"/>
    </row>
    <row r="33" customFormat="false" ht="15" hidden="false" customHeight="false" outlineLevel="0" collapsed="false">
      <c r="A33" s="7" t="s">
        <v>28</v>
      </c>
      <c r="B33" s="7"/>
      <c r="C33" s="7"/>
      <c r="D33" s="7"/>
      <c r="E33" s="7"/>
      <c r="F33" s="7"/>
      <c r="G33" s="7"/>
      <c r="H33" s="7"/>
      <c r="I33" s="7"/>
      <c r="K33" s="7" t="s">
        <v>22</v>
      </c>
      <c r="L33" s="7"/>
      <c r="M33" s="7"/>
      <c r="N33" s="7"/>
      <c r="O33" s="7"/>
      <c r="P33" s="7"/>
      <c r="Q33" s="7"/>
      <c r="R33" s="7"/>
      <c r="S33" s="7"/>
    </row>
    <row r="34" customFormat="false" ht="15" hidden="false" customHeight="false" outlineLevel="0" collapsed="false">
      <c r="A34" s="10" t="s">
        <v>5</v>
      </c>
      <c r="B34" s="10" t="s">
        <v>31</v>
      </c>
      <c r="C34" s="10" t="s">
        <v>7</v>
      </c>
      <c r="D34" s="10" t="s">
        <v>32</v>
      </c>
      <c r="E34" s="10" t="s">
        <v>7</v>
      </c>
      <c r="F34" s="10" t="s">
        <v>5</v>
      </c>
      <c r="G34" s="22" t="s">
        <v>33</v>
      </c>
      <c r="H34" s="22"/>
      <c r="I34" s="22"/>
      <c r="K34" s="10" t="s">
        <v>5</v>
      </c>
      <c r="L34" s="10" t="s">
        <v>31</v>
      </c>
      <c r="M34" s="10" t="s">
        <v>7</v>
      </c>
      <c r="N34" s="10" t="s">
        <v>32</v>
      </c>
      <c r="O34" s="10" t="s">
        <v>7</v>
      </c>
      <c r="P34" s="10" t="s">
        <v>5</v>
      </c>
      <c r="Q34" s="22" t="s">
        <v>33</v>
      </c>
      <c r="R34" s="22"/>
      <c r="S34" s="22"/>
    </row>
    <row r="35" customFormat="false" ht="15" hidden="false" customHeight="false" outlineLevel="0" collapsed="false">
      <c r="A35" s="11" t="n">
        <v>14</v>
      </c>
      <c r="B35" s="11" t="str">
        <f aca="false">_xlfn.CONCAT(VLOOKUP(A35,Tabulka!$A$5:$C$18,2)," ",VLOOKUP(A35,Tabulka!$A$5:$C$18,3))</f>
        <v>Zachariev Vladislav</v>
      </c>
      <c r="C35" s="11" t="n">
        <f aca="false">VLOOKUP(A35,Tabulka!$A$5:$D$18,4)</f>
        <v>0</v>
      </c>
      <c r="D35" s="11" t="str">
        <f aca="false">_xlfn.CONCAT(VLOOKUP(F35,Tabulka!$A$5:$C$18,2)," ",VLOOKUP(F35,Tabulka!$A$5:$C$18,3))</f>
        <v>Lisko Petr</v>
      </c>
      <c r="E35" s="11" t="n">
        <f aca="false">VLOOKUP(F35,Tabulka!$A$5:$D$18,4)</f>
        <v>1630</v>
      </c>
      <c r="F35" s="11" t="n">
        <v>9</v>
      </c>
      <c r="G35" s="30" t="n">
        <v>0</v>
      </c>
      <c r="H35" s="23" t="s">
        <v>34</v>
      </c>
      <c r="I35" s="31" t="n">
        <v>1</v>
      </c>
      <c r="K35" s="11" t="n">
        <v>6</v>
      </c>
      <c r="L35" s="11" t="str">
        <f aca="false">_xlfn.CONCAT(VLOOKUP(K35,Tabulka!$A$5:$C$18,2)," ",VLOOKUP(K35,Tabulka!$A$5:$C$18,3))</f>
        <v>Šlechta Jan</v>
      </c>
      <c r="M35" s="11" t="n">
        <f aca="false">VLOOKUP(K35,Tabulka!$A$5:$D$18,4)</f>
        <v>1832</v>
      </c>
      <c r="N35" s="11" t="str">
        <f aca="false">_xlfn.CONCAT(VLOOKUP(P35,Tabulka!$A$5:$C$18,2)," ",VLOOKUP(P35,Tabulka!$A$5:$C$18,3))</f>
        <v>Zachariev Vladislav</v>
      </c>
      <c r="O35" s="11" t="n">
        <f aca="false">VLOOKUP(P35,Tabulka!$A$5:$D$18,4)</f>
        <v>0</v>
      </c>
      <c r="P35" s="11" t="n">
        <v>14</v>
      </c>
      <c r="Q35" s="30" t="n">
        <v>1</v>
      </c>
      <c r="R35" s="23" t="s">
        <v>34</v>
      </c>
      <c r="S35" s="31" t="n">
        <v>0</v>
      </c>
    </row>
    <row r="36" customFormat="false" ht="15" hidden="false" customHeight="false" outlineLevel="0" collapsed="false">
      <c r="A36" s="11" t="n">
        <v>10</v>
      </c>
      <c r="B36" s="11" t="str">
        <f aca="false">_xlfn.CONCAT(VLOOKUP(A36,Tabulka!$A$5:$C$18,2)," ",VLOOKUP(A36,Tabulka!$A$5:$C$18,3))</f>
        <v>Mohylová Valentina</v>
      </c>
      <c r="C36" s="11" t="n">
        <f aca="false">VLOOKUP(A36,Tabulka!$A$5:$D$18,4)</f>
        <v>1447</v>
      </c>
      <c r="D36" s="11" t="str">
        <f aca="false">_xlfn.CONCAT(VLOOKUP(F36,Tabulka!$A$5:$C$18,2)," ",VLOOKUP(F36,Tabulka!$A$5:$C$18,3))</f>
        <v>Mohylová Beáta</v>
      </c>
      <c r="E36" s="11" t="n">
        <f aca="false">VLOOKUP(F36,Tabulka!$A$5:$D$18,4)</f>
        <v>0</v>
      </c>
      <c r="F36" s="11" t="n">
        <v>8</v>
      </c>
      <c r="G36" s="25" t="n">
        <v>0.5</v>
      </c>
      <c r="H36" s="23" t="s">
        <v>34</v>
      </c>
      <c r="I36" s="26" t="n">
        <v>0.5</v>
      </c>
      <c r="K36" s="11" t="n">
        <v>7</v>
      </c>
      <c r="L36" s="11" t="str">
        <f aca="false">_xlfn.CONCAT(VLOOKUP(K36,Tabulka!$A$5:$C$18,2)," ",VLOOKUP(K36,Tabulka!$A$5:$C$18,3))</f>
        <v>Švec  Luděk</v>
      </c>
      <c r="M36" s="11" t="n">
        <f aca="false">VLOOKUP(K36,Tabulka!$A$5:$D$18,4)</f>
        <v>1527</v>
      </c>
      <c r="N36" s="11" t="str">
        <f aca="false">_xlfn.CONCAT(VLOOKUP(P36,Tabulka!$A$5:$C$18,2)," ",VLOOKUP(P36,Tabulka!$A$5:$C$18,3))</f>
        <v>Hort Jaroslav</v>
      </c>
      <c r="O36" s="11" t="n">
        <f aca="false">VLOOKUP(P36,Tabulka!$A$5:$D$18,4)</f>
        <v>1409</v>
      </c>
      <c r="P36" s="11" t="n">
        <v>5</v>
      </c>
      <c r="Q36" s="25" t="n">
        <v>1</v>
      </c>
      <c r="R36" s="23" t="s">
        <v>34</v>
      </c>
      <c r="S36" s="26" t="n">
        <v>0</v>
      </c>
    </row>
    <row r="37" customFormat="false" ht="15" hidden="false" customHeight="false" outlineLevel="0" collapsed="false">
      <c r="A37" s="11" t="n">
        <v>11</v>
      </c>
      <c r="B37" s="11" t="str">
        <f aca="false">_xlfn.CONCAT(VLOOKUP(A37,Tabulka!$A$5:$C$18,2)," ",VLOOKUP(A37,Tabulka!$A$5:$C$18,3))</f>
        <v>Voldřich Milan</v>
      </c>
      <c r="C37" s="11" t="n">
        <f aca="false">VLOOKUP(A37,Tabulka!$A$5:$D$18,4)</f>
        <v>1397</v>
      </c>
      <c r="D37" s="11" t="str">
        <f aca="false">_xlfn.CONCAT(VLOOKUP(F37,Tabulka!$A$5:$C$18,2)," ",VLOOKUP(F37,Tabulka!$A$5:$C$18,3))</f>
        <v>Švec  Luděk</v>
      </c>
      <c r="E37" s="11" t="n">
        <f aca="false">VLOOKUP(F37,Tabulka!$A$5:$D$18,4)</f>
        <v>1527</v>
      </c>
      <c r="F37" s="11" t="n">
        <v>7</v>
      </c>
      <c r="G37" s="30" t="n">
        <v>0</v>
      </c>
      <c r="H37" s="23" t="s">
        <v>34</v>
      </c>
      <c r="I37" s="31" t="n">
        <v>1</v>
      </c>
      <c r="K37" s="11" t="n">
        <v>8</v>
      </c>
      <c r="L37" s="11" t="str">
        <f aca="false">_xlfn.CONCAT(VLOOKUP(K37,Tabulka!$A$5:$C$18,2)," ",VLOOKUP(K37,Tabulka!$A$5:$C$18,3))</f>
        <v>Mohylová Beáta</v>
      </c>
      <c r="M37" s="11" t="n">
        <f aca="false">VLOOKUP(K37,Tabulka!$A$5:$D$18,4)</f>
        <v>0</v>
      </c>
      <c r="N37" s="11" t="str">
        <f aca="false">_xlfn.CONCAT(VLOOKUP(P37,Tabulka!$A$5:$C$18,2)," ",VLOOKUP(P37,Tabulka!$A$5:$C$18,3))</f>
        <v>Mohyla Aleš</v>
      </c>
      <c r="O37" s="11" t="n">
        <f aca="false">VLOOKUP(P37,Tabulka!$A$5:$D$18,4)</f>
        <v>1956</v>
      </c>
      <c r="P37" s="11" t="n">
        <v>4</v>
      </c>
      <c r="Q37" s="25" t="n">
        <v>0.5</v>
      </c>
      <c r="R37" s="23" t="s">
        <v>34</v>
      </c>
      <c r="S37" s="26" t="n">
        <v>0.5</v>
      </c>
    </row>
    <row r="38" customFormat="false" ht="15" hidden="false" customHeight="false" outlineLevel="0" collapsed="false">
      <c r="A38" s="11" t="n">
        <v>12</v>
      </c>
      <c r="B38" s="11" t="str">
        <f aca="false">_xlfn.CONCAT(VLOOKUP(A38,Tabulka!$A$5:$C$18,2)," ",VLOOKUP(A38,Tabulka!$A$5:$C$18,3))</f>
        <v>Zuzánek Vítězslav</v>
      </c>
      <c r="C38" s="11" t="n">
        <f aca="false">VLOOKUP(A38,Tabulka!$A$5:$D$18,4)</f>
        <v>1561</v>
      </c>
      <c r="D38" s="11" t="str">
        <f aca="false">_xlfn.CONCAT(VLOOKUP(F38,Tabulka!$A$5:$C$18,2)," ",VLOOKUP(F38,Tabulka!$A$5:$C$18,3))</f>
        <v>Šlechta Jan</v>
      </c>
      <c r="E38" s="11" t="n">
        <f aca="false">VLOOKUP(F38,Tabulka!$A$5:$D$18,4)</f>
        <v>1832</v>
      </c>
      <c r="F38" s="11" t="n">
        <v>6</v>
      </c>
      <c r="G38" s="30" t="n">
        <v>0</v>
      </c>
      <c r="H38" s="23" t="s">
        <v>34</v>
      </c>
      <c r="I38" s="31" t="n">
        <v>1</v>
      </c>
      <c r="K38" s="11" t="n">
        <v>9</v>
      </c>
      <c r="L38" s="11" t="str">
        <f aca="false">_xlfn.CONCAT(VLOOKUP(K38,Tabulka!$A$5:$C$18,2)," ",VLOOKUP(K38,Tabulka!$A$5:$C$18,3))</f>
        <v>Lisko Petr</v>
      </c>
      <c r="M38" s="11" t="n">
        <f aca="false">VLOOKUP(K38,Tabulka!$A$5:$D$18,4)</f>
        <v>1630</v>
      </c>
      <c r="N38" s="11" t="str">
        <f aca="false">_xlfn.CONCAT(VLOOKUP(P38,Tabulka!$A$5:$C$18,2)," ",VLOOKUP(P38,Tabulka!$A$5:$C$18,3))</f>
        <v>Šimon Petr</v>
      </c>
      <c r="O38" s="11" t="n">
        <f aca="false">VLOOKUP(P38,Tabulka!$A$5:$D$18,4)</f>
        <v>1625</v>
      </c>
      <c r="P38" s="11" t="n">
        <v>3</v>
      </c>
      <c r="Q38" s="30" t="n">
        <v>1</v>
      </c>
      <c r="R38" s="23" t="s">
        <v>34</v>
      </c>
      <c r="S38" s="31" t="n">
        <v>0</v>
      </c>
    </row>
    <row r="39" customFormat="false" ht="15" hidden="false" customHeight="false" outlineLevel="0" collapsed="false">
      <c r="A39" s="11" t="n">
        <v>13</v>
      </c>
      <c r="B39" s="11" t="str">
        <f aca="false">_xlfn.CONCAT(VLOOKUP(A39,Tabulka!$A$5:$C$18,2)," ",VLOOKUP(A39,Tabulka!$A$5:$C$18,3))</f>
        <v>Janouš Petr</v>
      </c>
      <c r="C39" s="11" t="n">
        <f aca="false">VLOOKUP(A39,Tabulka!$A$5:$D$18,4)</f>
        <v>1925</v>
      </c>
      <c r="D39" s="11" t="str">
        <f aca="false">_xlfn.CONCAT(VLOOKUP(F39,Tabulka!$A$5:$C$18,2)," ",VLOOKUP(F39,Tabulka!$A$5:$C$18,3))</f>
        <v>Hort Jaroslav</v>
      </c>
      <c r="E39" s="11" t="n">
        <f aca="false">VLOOKUP(F39,Tabulka!$A$5:$D$18,4)</f>
        <v>1409</v>
      </c>
      <c r="F39" s="11" t="n">
        <v>5</v>
      </c>
      <c r="G39" s="25" t="n">
        <v>1</v>
      </c>
      <c r="H39" s="23" t="s">
        <v>34</v>
      </c>
      <c r="I39" s="26" t="n">
        <v>0</v>
      </c>
      <c r="K39" s="11" t="n">
        <v>10</v>
      </c>
      <c r="L39" s="11" t="str">
        <f aca="false">_xlfn.CONCAT(VLOOKUP(K39,Tabulka!$A$5:$C$18,2)," ",VLOOKUP(K39,Tabulka!$A$5:$C$18,3))</f>
        <v>Mohylová Valentina</v>
      </c>
      <c r="M39" s="11" t="n">
        <f aca="false">VLOOKUP(K39,Tabulka!$A$5:$D$18,4)</f>
        <v>1447</v>
      </c>
      <c r="N39" s="11" t="str">
        <f aca="false">_xlfn.CONCAT(VLOOKUP(P39,Tabulka!$A$5:$C$18,2)," ",VLOOKUP(P39,Tabulka!$A$5:$C$18,3))</f>
        <v>Šimon  Václav</v>
      </c>
      <c r="O39" s="11" t="n">
        <f aca="false">VLOOKUP(P39,Tabulka!$A$5:$D$18,4)</f>
        <v>1442</v>
      </c>
      <c r="P39" s="11" t="n">
        <v>2</v>
      </c>
      <c r="Q39" s="25" t="n">
        <v>1</v>
      </c>
      <c r="R39" s="23" t="s">
        <v>34</v>
      </c>
      <c r="S39" s="26" t="n">
        <v>0</v>
      </c>
    </row>
    <row r="40" customFormat="false" ht="15" hidden="false" customHeight="false" outlineLevel="0" collapsed="false">
      <c r="A40" s="11" t="n">
        <v>1</v>
      </c>
      <c r="B40" s="11" t="str">
        <f aca="false">_xlfn.CONCAT(VLOOKUP(A40,Tabulka!$A$5:$C$18,2)," ",VLOOKUP(A40,Tabulka!$A$5:$C$18,3))</f>
        <v>Zimovčák Rudolf</v>
      </c>
      <c r="C40" s="11" t="n">
        <f aca="false">VLOOKUP(A40,Tabulka!$A$5:$D$18,4)</f>
        <v>0</v>
      </c>
      <c r="D40" s="11" t="str">
        <f aca="false">_xlfn.CONCAT(VLOOKUP(F40,Tabulka!$A$5:$C$18,2)," ",VLOOKUP(F40,Tabulka!$A$5:$C$18,3))</f>
        <v>Mohyla Aleš</v>
      </c>
      <c r="E40" s="11" t="n">
        <f aca="false">VLOOKUP(F40,Tabulka!$A$5:$D$18,4)</f>
        <v>1956</v>
      </c>
      <c r="F40" s="11" t="n">
        <v>4</v>
      </c>
      <c r="G40" s="25" t="n">
        <v>0</v>
      </c>
      <c r="H40" s="23" t="s">
        <v>34</v>
      </c>
      <c r="I40" s="26" t="n">
        <v>1</v>
      </c>
      <c r="K40" s="11" t="n">
        <v>11</v>
      </c>
      <c r="L40" s="11" t="str">
        <f aca="false">_xlfn.CONCAT(VLOOKUP(K40,Tabulka!$A$5:$C$18,2)," ",VLOOKUP(K40,Tabulka!$A$5:$C$18,3))</f>
        <v>Voldřich Milan</v>
      </c>
      <c r="M40" s="11" t="n">
        <f aca="false">VLOOKUP(K40,Tabulka!$A$5:$D$18,4)</f>
        <v>1397</v>
      </c>
      <c r="N40" s="11" t="str">
        <f aca="false">_xlfn.CONCAT(VLOOKUP(P40,Tabulka!$A$5:$C$18,2)," ",VLOOKUP(P40,Tabulka!$A$5:$C$18,3))</f>
        <v>Zimovčák Rudolf</v>
      </c>
      <c r="O40" s="11" t="n">
        <f aca="false">VLOOKUP(P40,Tabulka!$A$5:$D$18,4)</f>
        <v>0</v>
      </c>
      <c r="P40" s="11" t="n">
        <v>1</v>
      </c>
      <c r="Q40" s="25" t="n">
        <v>1</v>
      </c>
      <c r="R40" s="23" t="s">
        <v>34</v>
      </c>
      <c r="S40" s="26" t="n">
        <v>0</v>
      </c>
    </row>
    <row r="41" customFormat="false" ht="15" hidden="false" customHeight="false" outlineLevel="0" collapsed="false">
      <c r="A41" s="11" t="n">
        <v>2</v>
      </c>
      <c r="B41" s="11" t="str">
        <f aca="false">_xlfn.CONCAT(VLOOKUP(A41,Tabulka!$A$5:$C$18,2)," ",VLOOKUP(A41,Tabulka!$A$5:$C$18,3))</f>
        <v>Šimon  Václav</v>
      </c>
      <c r="C41" s="11" t="n">
        <f aca="false">VLOOKUP(A41,Tabulka!$A$5:$D$18,4)</f>
        <v>1442</v>
      </c>
      <c r="D41" s="11" t="str">
        <f aca="false">_xlfn.CONCAT(VLOOKUP(F41,Tabulka!$A$5:$C$18,2)," ",VLOOKUP(F41,Tabulka!$A$5:$C$18,3))</f>
        <v>Šimon Petr</v>
      </c>
      <c r="E41" s="11" t="n">
        <f aca="false">VLOOKUP(F41,Tabulka!$A$5:$D$18,4)</f>
        <v>1625</v>
      </c>
      <c r="F41" s="11" t="n">
        <v>3</v>
      </c>
      <c r="G41" s="25" t="n">
        <v>0</v>
      </c>
      <c r="H41" s="23" t="s">
        <v>34</v>
      </c>
      <c r="I41" s="26" t="n">
        <v>1</v>
      </c>
      <c r="K41" s="11" t="n">
        <v>12</v>
      </c>
      <c r="L41" s="11" t="str">
        <f aca="false">_xlfn.CONCAT(VLOOKUP(K41,Tabulka!$A$5:$C$18,2)," ",VLOOKUP(K41,Tabulka!$A$5:$C$18,3))</f>
        <v>Zuzánek Vítězslav</v>
      </c>
      <c r="M41" s="11" t="n">
        <f aca="false">VLOOKUP(K41,Tabulka!$A$5:$D$18,4)</f>
        <v>1561</v>
      </c>
      <c r="N41" s="11" t="str">
        <f aca="false">_xlfn.CONCAT(VLOOKUP(P41,Tabulka!$A$5:$C$18,2)," ",VLOOKUP(P41,Tabulka!$A$5:$C$18,3))</f>
        <v>Janouš Petr</v>
      </c>
      <c r="O41" s="11" t="n">
        <f aca="false">VLOOKUP(P41,Tabulka!$A$5:$D$18,4)</f>
        <v>1925</v>
      </c>
      <c r="P41" s="11" t="n">
        <v>13</v>
      </c>
      <c r="Q41" s="25" t="n">
        <v>0</v>
      </c>
      <c r="R41" s="23" t="s">
        <v>34</v>
      </c>
      <c r="S41" s="26" t="n">
        <v>1</v>
      </c>
    </row>
    <row r="42" customFormat="false" ht="15" hidden="false" customHeight="false" outlineLevel="0" collapsed="false">
      <c r="A42" s="15"/>
      <c r="B42" s="29"/>
      <c r="C42" s="15"/>
      <c r="D42" s="29"/>
      <c r="E42" s="15"/>
      <c r="F42" s="15"/>
      <c r="G42" s="15"/>
      <c r="H42" s="15"/>
      <c r="I42" s="15"/>
      <c r="K42" s="15"/>
      <c r="L42" s="29"/>
      <c r="M42" s="15"/>
      <c r="N42" s="29"/>
      <c r="O42" s="15"/>
      <c r="P42" s="15"/>
      <c r="Q42" s="15"/>
      <c r="R42" s="15"/>
      <c r="S42" s="15"/>
    </row>
    <row r="43" customFormat="false" ht="15" hidden="false" customHeight="false" outlineLevel="0" collapsed="false">
      <c r="A43" s="7" t="s">
        <v>2</v>
      </c>
      <c r="B43" s="7"/>
      <c r="C43" s="7"/>
      <c r="D43" s="7"/>
      <c r="E43" s="7"/>
      <c r="F43" s="7"/>
      <c r="G43" s="7"/>
      <c r="H43" s="7"/>
      <c r="I43" s="7"/>
      <c r="K43" s="7" t="s">
        <v>30</v>
      </c>
      <c r="L43" s="7"/>
      <c r="M43" s="7"/>
      <c r="N43" s="7"/>
      <c r="O43" s="7"/>
      <c r="P43" s="7"/>
      <c r="Q43" s="7"/>
      <c r="R43" s="7"/>
      <c r="S43" s="7"/>
    </row>
    <row r="44" customFormat="false" ht="15" hidden="false" customHeight="false" outlineLevel="0" collapsed="false">
      <c r="A44" s="10" t="s">
        <v>5</v>
      </c>
      <c r="B44" s="10" t="s">
        <v>31</v>
      </c>
      <c r="C44" s="10" t="s">
        <v>7</v>
      </c>
      <c r="D44" s="10" t="s">
        <v>32</v>
      </c>
      <c r="E44" s="10" t="s">
        <v>7</v>
      </c>
      <c r="F44" s="10" t="s">
        <v>5</v>
      </c>
      <c r="G44" s="22" t="s">
        <v>33</v>
      </c>
      <c r="H44" s="22"/>
      <c r="I44" s="22"/>
      <c r="K44" s="10" t="s">
        <v>5</v>
      </c>
      <c r="L44" s="10" t="s">
        <v>31</v>
      </c>
      <c r="M44" s="10" t="s">
        <v>7</v>
      </c>
      <c r="N44" s="10" t="s">
        <v>32</v>
      </c>
      <c r="O44" s="10" t="s">
        <v>7</v>
      </c>
      <c r="P44" s="10" t="s">
        <v>5</v>
      </c>
      <c r="Q44" s="22" t="s">
        <v>33</v>
      </c>
      <c r="R44" s="22"/>
      <c r="S44" s="22"/>
    </row>
    <row r="45" customFormat="false" ht="15" hidden="false" customHeight="false" outlineLevel="0" collapsed="false">
      <c r="A45" s="11" t="n">
        <v>3</v>
      </c>
      <c r="B45" s="11" t="str">
        <f aca="false">_xlfn.CONCAT(VLOOKUP(A45,Tabulka!$A$5:$C$18,2)," ",VLOOKUP(A45,Tabulka!$A$5:$C$18,3))</f>
        <v>Šimon Petr</v>
      </c>
      <c r="C45" s="11" t="n">
        <f aca="false">VLOOKUP(A45,Tabulka!$A$5:$D$18,4)</f>
        <v>1625</v>
      </c>
      <c r="D45" s="11" t="str">
        <f aca="false">_xlfn.CONCAT(VLOOKUP(F45,Tabulka!$A$5:$C$18,2)," ",VLOOKUP(F45,Tabulka!$A$5:$C$18,3))</f>
        <v>Zachariev Vladislav</v>
      </c>
      <c r="E45" s="11" t="n">
        <f aca="false">VLOOKUP(F45,Tabulka!$A$5:$D$18,4)</f>
        <v>0</v>
      </c>
      <c r="F45" s="11" t="n">
        <v>14</v>
      </c>
      <c r="G45" s="30" t="n">
        <v>1</v>
      </c>
      <c r="H45" s="23" t="s">
        <v>34</v>
      </c>
      <c r="I45" s="31" t="n">
        <v>0</v>
      </c>
      <c r="K45" s="11" t="n">
        <v>14</v>
      </c>
      <c r="L45" s="11" t="str">
        <f aca="false">_xlfn.CONCAT(VLOOKUP(K45,Tabulka!$A$5:$C$18,2)," ",VLOOKUP(K45,Tabulka!$A$5:$C$18,3))</f>
        <v>Zachariev Vladislav</v>
      </c>
      <c r="M45" s="11" t="n">
        <f aca="false">VLOOKUP(K45,Tabulka!$A$5:$D$18,4)</f>
        <v>0</v>
      </c>
      <c r="N45" s="11" t="str">
        <f aca="false">_xlfn.CONCAT(VLOOKUP(P45,Tabulka!$A$5:$C$18,2)," ",VLOOKUP(P45,Tabulka!$A$5:$C$18,3))</f>
        <v>Janouš Petr</v>
      </c>
      <c r="O45" s="11" t="n">
        <f aca="false">VLOOKUP(P45,Tabulka!$A$5:$D$18,4)</f>
        <v>1925</v>
      </c>
      <c r="P45" s="11" t="n">
        <v>13</v>
      </c>
      <c r="Q45" s="30" t="n">
        <v>0</v>
      </c>
      <c r="R45" s="23" t="s">
        <v>34</v>
      </c>
      <c r="S45" s="31" t="n">
        <v>1</v>
      </c>
    </row>
    <row r="46" customFormat="false" ht="15" hidden="false" customHeight="false" outlineLevel="0" collapsed="false">
      <c r="A46" s="11" t="n">
        <v>4</v>
      </c>
      <c r="B46" s="11" t="str">
        <f aca="false">_xlfn.CONCAT(VLOOKUP(A46,Tabulka!$A$5:$C$18,2)," ",VLOOKUP(A46,Tabulka!$A$5:$C$18,3))</f>
        <v>Mohyla Aleš</v>
      </c>
      <c r="C46" s="11" t="n">
        <f aca="false">VLOOKUP(A46,Tabulka!$A$5:$D$18,4)</f>
        <v>1956</v>
      </c>
      <c r="D46" s="11" t="str">
        <f aca="false">_xlfn.CONCAT(VLOOKUP(F46,Tabulka!$A$5:$C$18,2)," ",VLOOKUP(F46,Tabulka!$A$5:$C$18,3))</f>
        <v>Šimon  Václav</v>
      </c>
      <c r="E46" s="11" t="n">
        <f aca="false">VLOOKUP(F46,Tabulka!$A$5:$D$18,4)</f>
        <v>1442</v>
      </c>
      <c r="F46" s="11" t="n">
        <v>2</v>
      </c>
      <c r="G46" s="30" t="n">
        <v>1</v>
      </c>
      <c r="H46" s="23" t="s">
        <v>34</v>
      </c>
      <c r="I46" s="31" t="n">
        <v>0</v>
      </c>
      <c r="K46" s="11" t="n">
        <v>1</v>
      </c>
      <c r="L46" s="11" t="str">
        <f aca="false">_xlfn.CONCAT(VLOOKUP(K46,Tabulka!$A$5:$C$18,2)," ",VLOOKUP(K46,Tabulka!$A$5:$C$18,3))</f>
        <v>Zimovčák Rudolf</v>
      </c>
      <c r="M46" s="11" t="n">
        <f aca="false">VLOOKUP(K46,Tabulka!$A$5:$D$18,4)</f>
        <v>0</v>
      </c>
      <c r="N46" s="11" t="str">
        <f aca="false">_xlfn.CONCAT(VLOOKUP(P46,Tabulka!$A$5:$C$18,2)," ",VLOOKUP(P46,Tabulka!$A$5:$C$18,3))</f>
        <v>Zuzánek Vítězslav</v>
      </c>
      <c r="O46" s="11" t="n">
        <f aca="false">VLOOKUP(P46,Tabulka!$A$5:$D$18,4)</f>
        <v>1561</v>
      </c>
      <c r="P46" s="11" t="n">
        <v>12</v>
      </c>
      <c r="Q46" s="30" t="n">
        <v>0</v>
      </c>
      <c r="R46" s="23" t="s">
        <v>34</v>
      </c>
      <c r="S46" s="31" t="n">
        <v>1</v>
      </c>
    </row>
    <row r="47" customFormat="false" ht="15" hidden="false" customHeight="false" outlineLevel="0" collapsed="false">
      <c r="A47" s="11" t="n">
        <v>5</v>
      </c>
      <c r="B47" s="11" t="str">
        <f aca="false">_xlfn.CONCAT(VLOOKUP(A47,Tabulka!$A$5:$C$18,2)," ",VLOOKUP(A47,Tabulka!$A$5:$C$18,3))</f>
        <v>Hort Jaroslav</v>
      </c>
      <c r="C47" s="11" t="n">
        <f aca="false">VLOOKUP(A47,Tabulka!$A$5:$D$18,4)</f>
        <v>1409</v>
      </c>
      <c r="D47" s="11" t="str">
        <f aca="false">_xlfn.CONCAT(VLOOKUP(F47,Tabulka!$A$5:$C$18,2)," ",VLOOKUP(F47,Tabulka!$A$5:$C$18,3))</f>
        <v>Zimovčák Rudolf</v>
      </c>
      <c r="E47" s="11" t="n">
        <f aca="false">VLOOKUP(F47,Tabulka!$A$5:$D$18,4)</f>
        <v>0</v>
      </c>
      <c r="F47" s="11" t="n">
        <v>1</v>
      </c>
      <c r="G47" s="30" t="n">
        <v>1</v>
      </c>
      <c r="H47" s="23" t="s">
        <v>34</v>
      </c>
      <c r="I47" s="31" t="n">
        <v>0</v>
      </c>
      <c r="K47" s="11" t="n">
        <v>2</v>
      </c>
      <c r="L47" s="11" t="str">
        <f aca="false">_xlfn.CONCAT(VLOOKUP(K47,Tabulka!$A$5:$C$18,2)," ",VLOOKUP(K47,Tabulka!$A$5:$C$18,3))</f>
        <v>Šimon  Václav</v>
      </c>
      <c r="M47" s="11" t="n">
        <f aca="false">VLOOKUP(K47,Tabulka!$A$5:$D$18,4)</f>
        <v>1442</v>
      </c>
      <c r="N47" s="11" t="str">
        <f aca="false">_xlfn.CONCAT(VLOOKUP(P47,Tabulka!$A$5:$C$18,2)," ",VLOOKUP(P47,Tabulka!$A$5:$C$18,3))</f>
        <v>Voldřich Milan</v>
      </c>
      <c r="O47" s="11" t="n">
        <f aca="false">VLOOKUP(P47,Tabulka!$A$5:$D$18,4)</f>
        <v>1397</v>
      </c>
      <c r="P47" s="11" t="n">
        <v>11</v>
      </c>
      <c r="Q47" s="30" t="n">
        <v>0</v>
      </c>
      <c r="R47" s="23" t="s">
        <v>34</v>
      </c>
      <c r="S47" s="31" t="n">
        <v>1</v>
      </c>
    </row>
    <row r="48" customFormat="false" ht="15" hidden="false" customHeight="false" outlineLevel="0" collapsed="false">
      <c r="A48" s="11" t="n">
        <v>6</v>
      </c>
      <c r="B48" s="11" t="str">
        <f aca="false">_xlfn.CONCAT(VLOOKUP(A48,Tabulka!$A$5:$C$18,2)," ",VLOOKUP(A48,Tabulka!$A$5:$C$18,3))</f>
        <v>Šlechta Jan</v>
      </c>
      <c r="C48" s="11" t="n">
        <f aca="false">VLOOKUP(A48,Tabulka!$A$5:$D$18,4)</f>
        <v>1832</v>
      </c>
      <c r="D48" s="11" t="str">
        <f aca="false">_xlfn.CONCAT(VLOOKUP(F48,Tabulka!$A$5:$C$18,2)," ",VLOOKUP(F48,Tabulka!$A$5:$C$18,3))</f>
        <v>Janouš Petr</v>
      </c>
      <c r="E48" s="11" t="n">
        <f aca="false">VLOOKUP(F48,Tabulka!$A$5:$D$18,4)</f>
        <v>1925</v>
      </c>
      <c r="F48" s="11" t="n">
        <v>13</v>
      </c>
      <c r="G48" s="25" t="n">
        <v>0.5</v>
      </c>
      <c r="H48" s="23" t="s">
        <v>34</v>
      </c>
      <c r="I48" s="26" t="n">
        <v>0.5</v>
      </c>
      <c r="K48" s="11" t="n">
        <v>3</v>
      </c>
      <c r="L48" s="11" t="str">
        <f aca="false">_xlfn.CONCAT(VLOOKUP(K48,Tabulka!$A$5:$C$18,2)," ",VLOOKUP(K48,Tabulka!$A$5:$C$18,3))</f>
        <v>Šimon Petr</v>
      </c>
      <c r="M48" s="11" t="n">
        <f aca="false">VLOOKUP(K48,Tabulka!$A$5:$D$18,4)</f>
        <v>1625</v>
      </c>
      <c r="N48" s="11" t="str">
        <f aca="false">_xlfn.CONCAT(VLOOKUP(P48,Tabulka!$A$5:$C$18,2)," ",VLOOKUP(P48,Tabulka!$A$5:$C$18,3))</f>
        <v>Mohylová Valentina</v>
      </c>
      <c r="O48" s="11" t="n">
        <f aca="false">VLOOKUP(P48,Tabulka!$A$5:$D$18,4)</f>
        <v>1447</v>
      </c>
      <c r="P48" s="11" t="n">
        <v>10</v>
      </c>
      <c r="Q48" s="30" t="n">
        <v>0</v>
      </c>
      <c r="R48" s="23" t="s">
        <v>34</v>
      </c>
      <c r="S48" s="31" t="n">
        <v>1</v>
      </c>
    </row>
    <row r="49" customFormat="false" ht="15" hidden="false" customHeight="false" outlineLevel="0" collapsed="false">
      <c r="A49" s="11" t="n">
        <v>7</v>
      </c>
      <c r="B49" s="11" t="str">
        <f aca="false">_xlfn.CONCAT(VLOOKUP(A49,Tabulka!$A$5:$C$18,2)," ",VLOOKUP(A49,Tabulka!$A$5:$C$18,3))</f>
        <v>Švec  Luděk</v>
      </c>
      <c r="C49" s="11" t="n">
        <f aca="false">VLOOKUP(A49,Tabulka!$A$5:$D$18,4)</f>
        <v>1527</v>
      </c>
      <c r="D49" s="11" t="str">
        <f aca="false">_xlfn.CONCAT(VLOOKUP(F49,Tabulka!$A$5:$C$18,2)," ",VLOOKUP(F49,Tabulka!$A$5:$C$18,3))</f>
        <v>Zuzánek Vítězslav</v>
      </c>
      <c r="E49" s="11" t="n">
        <f aca="false">VLOOKUP(F49,Tabulka!$A$5:$D$18,4)</f>
        <v>1561</v>
      </c>
      <c r="F49" s="11" t="n">
        <v>12</v>
      </c>
      <c r="G49" s="30" t="n">
        <v>1</v>
      </c>
      <c r="H49" s="23" t="s">
        <v>34</v>
      </c>
      <c r="I49" s="31" t="n">
        <v>0</v>
      </c>
      <c r="K49" s="11" t="n">
        <v>4</v>
      </c>
      <c r="L49" s="11" t="str">
        <f aca="false">_xlfn.CONCAT(VLOOKUP(K49,Tabulka!$A$5:$C$18,2)," ",VLOOKUP(K49,Tabulka!$A$5:$C$18,3))</f>
        <v>Mohyla Aleš</v>
      </c>
      <c r="M49" s="11" t="n">
        <f aca="false">VLOOKUP(K49,Tabulka!$A$5:$D$18,4)</f>
        <v>1956</v>
      </c>
      <c r="N49" s="11" t="str">
        <f aca="false">_xlfn.CONCAT(VLOOKUP(P49,Tabulka!$A$5:$C$18,2)," ",VLOOKUP(P49,Tabulka!$A$5:$C$18,3))</f>
        <v>Lisko Petr</v>
      </c>
      <c r="O49" s="11" t="n">
        <f aca="false">VLOOKUP(P49,Tabulka!$A$5:$D$18,4)</f>
        <v>1630</v>
      </c>
      <c r="P49" s="11" t="n">
        <v>9</v>
      </c>
      <c r="Q49" s="25" t="n">
        <v>0.5</v>
      </c>
      <c r="R49" s="23" t="s">
        <v>34</v>
      </c>
      <c r="S49" s="26" t="n">
        <v>0.5</v>
      </c>
    </row>
    <row r="50" customFormat="false" ht="15" hidden="false" customHeight="false" outlineLevel="0" collapsed="false">
      <c r="A50" s="11" t="n">
        <v>8</v>
      </c>
      <c r="B50" s="11" t="str">
        <f aca="false">_xlfn.CONCAT(VLOOKUP(A50,Tabulka!$A$5:$C$18,2)," ",VLOOKUP(A50,Tabulka!$A$5:$C$18,3))</f>
        <v>Mohylová Beáta</v>
      </c>
      <c r="C50" s="11" t="n">
        <f aca="false">VLOOKUP(A50,Tabulka!$A$5:$D$18,4)</f>
        <v>0</v>
      </c>
      <c r="D50" s="11" t="str">
        <f aca="false">_xlfn.CONCAT(VLOOKUP(F50,Tabulka!$A$5:$C$18,2)," ",VLOOKUP(F50,Tabulka!$A$5:$C$18,3))</f>
        <v>Voldřich Milan</v>
      </c>
      <c r="E50" s="11" t="n">
        <f aca="false">VLOOKUP(F50,Tabulka!$A$5:$D$18,4)</f>
        <v>1397</v>
      </c>
      <c r="F50" s="11" t="n">
        <v>11</v>
      </c>
      <c r="G50" s="30" t="n">
        <v>0</v>
      </c>
      <c r="H50" s="23" t="s">
        <v>34</v>
      </c>
      <c r="I50" s="31" t="n">
        <v>1</v>
      </c>
      <c r="K50" s="11" t="n">
        <v>5</v>
      </c>
      <c r="L50" s="11" t="str">
        <f aca="false">_xlfn.CONCAT(VLOOKUP(K50,Tabulka!$A$5:$C$18,2)," ",VLOOKUP(K50,Tabulka!$A$5:$C$18,3))</f>
        <v>Hort Jaroslav</v>
      </c>
      <c r="M50" s="11" t="n">
        <f aca="false">VLOOKUP(K50,Tabulka!$A$5:$D$18,4)</f>
        <v>1409</v>
      </c>
      <c r="N50" s="11" t="str">
        <f aca="false">_xlfn.CONCAT(VLOOKUP(P50,Tabulka!$A$5:$C$18,2)," ",VLOOKUP(P50,Tabulka!$A$5:$C$18,3))</f>
        <v>Mohylová Beáta</v>
      </c>
      <c r="O50" s="11" t="n">
        <f aca="false">VLOOKUP(P50,Tabulka!$A$5:$D$18,4)</f>
        <v>0</v>
      </c>
      <c r="P50" s="11" t="n">
        <v>8</v>
      </c>
      <c r="Q50" s="30" t="n">
        <v>1</v>
      </c>
      <c r="R50" s="23" t="s">
        <v>34</v>
      </c>
      <c r="S50" s="31" t="n">
        <v>0</v>
      </c>
    </row>
    <row r="51" customFormat="false" ht="15" hidden="false" customHeight="false" outlineLevel="0" collapsed="false">
      <c r="A51" s="11" t="n">
        <v>9</v>
      </c>
      <c r="B51" s="11" t="str">
        <f aca="false">_xlfn.CONCAT(VLOOKUP(A51,Tabulka!$A$5:$C$18,2)," ",VLOOKUP(A51,Tabulka!$A$5:$C$18,3))</f>
        <v>Lisko Petr</v>
      </c>
      <c r="C51" s="11" t="n">
        <f aca="false">VLOOKUP(A51,Tabulka!$A$5:$D$18,4)</f>
        <v>1630</v>
      </c>
      <c r="D51" s="11" t="str">
        <f aca="false">_xlfn.CONCAT(VLOOKUP(F51,Tabulka!$A$5:$C$18,2)," ",VLOOKUP(F51,Tabulka!$A$5:$C$18,3))</f>
        <v>Mohylová Valentina</v>
      </c>
      <c r="E51" s="11" t="n">
        <f aca="false">VLOOKUP(F51,Tabulka!$A$5:$D$18,4)</f>
        <v>1447</v>
      </c>
      <c r="F51" s="11" t="n">
        <v>10</v>
      </c>
      <c r="G51" s="30" t="n">
        <v>1</v>
      </c>
      <c r="H51" s="23" t="s">
        <v>34</v>
      </c>
      <c r="I51" s="31" t="n">
        <v>0</v>
      </c>
      <c r="K51" s="11" t="n">
        <v>6</v>
      </c>
      <c r="L51" s="11" t="str">
        <f aca="false">_xlfn.CONCAT(VLOOKUP(K51,Tabulka!$A$5:$C$18,2)," ",VLOOKUP(K51,Tabulka!$A$5:$C$18,3))</f>
        <v>Šlechta Jan</v>
      </c>
      <c r="M51" s="11" t="n">
        <f aca="false">VLOOKUP(K51,Tabulka!$A$5:$D$18,4)</f>
        <v>1832</v>
      </c>
      <c r="N51" s="11" t="str">
        <f aca="false">_xlfn.CONCAT(VLOOKUP(P51,Tabulka!$A$5:$C$18,2)," ",VLOOKUP(P51,Tabulka!$A$5:$C$18,3))</f>
        <v>Švec  Luděk</v>
      </c>
      <c r="O51" s="11" t="n">
        <f aca="false">VLOOKUP(P51,Tabulka!$A$5:$D$18,4)</f>
        <v>1527</v>
      </c>
      <c r="P51" s="11" t="n">
        <v>7</v>
      </c>
      <c r="Q51" s="30" t="n">
        <v>1</v>
      </c>
      <c r="R51" s="23" t="s">
        <v>34</v>
      </c>
      <c r="S51" s="31" t="n">
        <v>0</v>
      </c>
    </row>
    <row r="53" customFormat="false" ht="15" hidden="false" customHeight="false" outlineLevel="0" collapsed="false">
      <c r="A53" s="7" t="s">
        <v>10</v>
      </c>
      <c r="B53" s="7"/>
      <c r="C53" s="7"/>
      <c r="D53" s="7"/>
      <c r="E53" s="7"/>
      <c r="F53" s="7"/>
      <c r="G53" s="7"/>
      <c r="H53" s="7"/>
      <c r="I53" s="7"/>
      <c r="K53" s="7" t="s">
        <v>4</v>
      </c>
      <c r="L53" s="7"/>
      <c r="M53" s="7"/>
      <c r="N53" s="7"/>
      <c r="O53" s="7"/>
      <c r="P53" s="7"/>
      <c r="Q53" s="7"/>
      <c r="R53" s="7"/>
      <c r="S53" s="7"/>
    </row>
    <row r="54" customFormat="false" ht="15" hidden="false" customHeight="false" outlineLevel="0" collapsed="false">
      <c r="A54" s="10" t="s">
        <v>5</v>
      </c>
      <c r="B54" s="10" t="s">
        <v>31</v>
      </c>
      <c r="C54" s="10" t="s">
        <v>7</v>
      </c>
      <c r="D54" s="10" t="s">
        <v>32</v>
      </c>
      <c r="E54" s="10" t="s">
        <v>7</v>
      </c>
      <c r="F54" s="10" t="s">
        <v>5</v>
      </c>
      <c r="G54" s="22" t="s">
        <v>33</v>
      </c>
      <c r="H54" s="22"/>
      <c r="I54" s="22"/>
      <c r="K54" s="10" t="s">
        <v>5</v>
      </c>
      <c r="L54" s="10" t="s">
        <v>31</v>
      </c>
      <c r="M54" s="10" t="s">
        <v>7</v>
      </c>
      <c r="N54" s="10" t="s">
        <v>32</v>
      </c>
      <c r="O54" s="10" t="s">
        <v>7</v>
      </c>
      <c r="P54" s="10" t="s">
        <v>5</v>
      </c>
      <c r="Q54" s="22" t="s">
        <v>33</v>
      </c>
      <c r="R54" s="22"/>
      <c r="S54" s="22"/>
    </row>
    <row r="55" customFormat="false" ht="15" hidden="false" customHeight="false" outlineLevel="0" collapsed="false">
      <c r="A55" s="11" t="n">
        <v>14</v>
      </c>
      <c r="B55" s="11" t="str">
        <f aca="false">_xlfn.CONCAT(VLOOKUP(A55,Tabulka!$A$5:$C$18,2)," ",VLOOKUP(A55,Tabulka!$A$5:$C$18,3))</f>
        <v>Zachariev Vladislav</v>
      </c>
      <c r="C55" s="11" t="n">
        <f aca="false">VLOOKUP(A55,Tabulka!$A$5:$D$18,4)</f>
        <v>0</v>
      </c>
      <c r="D55" s="11" t="str">
        <f aca="false">_xlfn.CONCAT(VLOOKUP(F55,Tabulka!$A$5:$C$18,2)," ",VLOOKUP(F55,Tabulka!$A$5:$C$18,3))</f>
        <v>Mohylová Valentina</v>
      </c>
      <c r="E55" s="11" t="n">
        <f aca="false">VLOOKUP(F55,Tabulka!$A$5:$D$18,4)</f>
        <v>1447</v>
      </c>
      <c r="F55" s="11" t="n">
        <v>10</v>
      </c>
      <c r="G55" s="30" t="n">
        <v>0</v>
      </c>
      <c r="H55" s="23" t="s">
        <v>34</v>
      </c>
      <c r="I55" s="31" t="n">
        <v>1</v>
      </c>
      <c r="K55" s="11" t="n">
        <v>7</v>
      </c>
      <c r="L55" s="11" t="str">
        <f aca="false">_xlfn.CONCAT(VLOOKUP(K55,Tabulka!$A$5:$C$18,2)," ",VLOOKUP(K55,Tabulka!$A$5:$C$18,3))</f>
        <v>Švec  Luděk</v>
      </c>
      <c r="M55" s="11" t="n">
        <f aca="false">VLOOKUP(K55,Tabulka!$A$5:$D$18,4)</f>
        <v>1527</v>
      </c>
      <c r="N55" s="11" t="str">
        <f aca="false">_xlfn.CONCAT(VLOOKUP(P55,Tabulka!$A$5:$C$18,2)," ",VLOOKUP(P55,Tabulka!$A$5:$C$18,3))</f>
        <v>Zachariev Vladislav</v>
      </c>
      <c r="O55" s="11" t="n">
        <f aca="false">VLOOKUP(P55,Tabulka!$A$5:$D$18,4)</f>
        <v>0</v>
      </c>
      <c r="P55" s="11" t="n">
        <v>14</v>
      </c>
      <c r="Q55" s="30" t="n">
        <v>1</v>
      </c>
      <c r="R55" s="23" t="s">
        <v>34</v>
      </c>
      <c r="S55" s="31" t="n">
        <v>0</v>
      </c>
    </row>
    <row r="56" customFormat="false" ht="15" hidden="false" customHeight="false" outlineLevel="0" collapsed="false">
      <c r="A56" s="11" t="n">
        <v>11</v>
      </c>
      <c r="B56" s="11" t="str">
        <f aca="false">_xlfn.CONCAT(VLOOKUP(A56,Tabulka!$A$5:$C$18,2)," ",VLOOKUP(A56,Tabulka!$A$5:$C$18,3))</f>
        <v>Voldřich Milan</v>
      </c>
      <c r="C56" s="11" t="n">
        <f aca="false">VLOOKUP(A56,Tabulka!$A$5:$D$18,4)</f>
        <v>1397</v>
      </c>
      <c r="D56" s="11" t="str">
        <f aca="false">_xlfn.CONCAT(VLOOKUP(F56,Tabulka!$A$5:$C$18,2)," ",VLOOKUP(F56,Tabulka!$A$5:$C$18,3))</f>
        <v>Lisko Petr</v>
      </c>
      <c r="E56" s="11" t="n">
        <f aca="false">VLOOKUP(F56,Tabulka!$A$5:$D$18,4)</f>
        <v>1630</v>
      </c>
      <c r="F56" s="11" t="n">
        <v>9</v>
      </c>
      <c r="G56" s="30" t="n">
        <v>0</v>
      </c>
      <c r="H56" s="23" t="s">
        <v>34</v>
      </c>
      <c r="I56" s="31" t="n">
        <v>1</v>
      </c>
      <c r="K56" s="11" t="n">
        <v>8</v>
      </c>
      <c r="L56" s="11" t="str">
        <f aca="false">_xlfn.CONCAT(VLOOKUP(K56,Tabulka!$A$5:$C$18,2)," ",VLOOKUP(K56,Tabulka!$A$5:$C$18,3))</f>
        <v>Mohylová Beáta</v>
      </c>
      <c r="M56" s="11" t="n">
        <f aca="false">VLOOKUP(K56,Tabulka!$A$5:$D$18,4)</f>
        <v>0</v>
      </c>
      <c r="N56" s="11" t="str">
        <f aca="false">_xlfn.CONCAT(VLOOKUP(P56,Tabulka!$A$5:$C$18,2)," ",VLOOKUP(P56,Tabulka!$A$5:$C$18,3))</f>
        <v>Šlechta Jan</v>
      </c>
      <c r="O56" s="11" t="n">
        <f aca="false">VLOOKUP(P56,Tabulka!$A$5:$D$18,4)</f>
        <v>1832</v>
      </c>
      <c r="P56" s="11" t="n">
        <v>6</v>
      </c>
      <c r="Q56" s="30" t="n">
        <v>0</v>
      </c>
      <c r="R56" s="23" t="s">
        <v>34</v>
      </c>
      <c r="S56" s="31" t="n">
        <v>1</v>
      </c>
    </row>
    <row r="57" customFormat="false" ht="15" hidden="false" customHeight="false" outlineLevel="0" collapsed="false">
      <c r="A57" s="11" t="n">
        <v>12</v>
      </c>
      <c r="B57" s="11" t="str">
        <f aca="false">_xlfn.CONCAT(VLOOKUP(A57,Tabulka!$A$5:$C$18,2)," ",VLOOKUP(A57,Tabulka!$A$5:$C$18,3))</f>
        <v>Zuzánek Vítězslav</v>
      </c>
      <c r="C57" s="11" t="n">
        <f aca="false">VLOOKUP(A57,Tabulka!$A$5:$D$18,4)</f>
        <v>1561</v>
      </c>
      <c r="D57" s="11" t="str">
        <f aca="false">_xlfn.CONCAT(VLOOKUP(F57,Tabulka!$A$5:$C$18,2)," ",VLOOKUP(F57,Tabulka!$A$5:$C$18,3))</f>
        <v>Mohylová Beáta</v>
      </c>
      <c r="E57" s="11" t="n">
        <f aca="false">VLOOKUP(F57,Tabulka!$A$5:$D$18,4)</f>
        <v>0</v>
      </c>
      <c r="F57" s="11" t="n">
        <v>8</v>
      </c>
      <c r="G57" s="25" t="n">
        <v>1</v>
      </c>
      <c r="H57" s="23" t="s">
        <v>34</v>
      </c>
      <c r="I57" s="26" t="n">
        <v>0</v>
      </c>
      <c r="K57" s="11" t="n">
        <v>9</v>
      </c>
      <c r="L57" s="11" t="str">
        <f aca="false">_xlfn.CONCAT(VLOOKUP(K57,Tabulka!$A$5:$C$18,2)," ",VLOOKUP(K57,Tabulka!$A$5:$C$18,3))</f>
        <v>Lisko Petr</v>
      </c>
      <c r="M57" s="11" t="n">
        <f aca="false">VLOOKUP(K57,Tabulka!$A$5:$D$18,4)</f>
        <v>1630</v>
      </c>
      <c r="N57" s="11" t="str">
        <f aca="false">_xlfn.CONCAT(VLOOKUP(P57,Tabulka!$A$5:$C$18,2)," ",VLOOKUP(P57,Tabulka!$A$5:$C$18,3))</f>
        <v>Hort Jaroslav</v>
      </c>
      <c r="O57" s="11" t="n">
        <f aca="false">VLOOKUP(P57,Tabulka!$A$5:$D$18,4)</f>
        <v>1409</v>
      </c>
      <c r="P57" s="11" t="n">
        <v>5</v>
      </c>
      <c r="Q57" s="25" t="n">
        <v>1</v>
      </c>
      <c r="R57" s="23" t="s">
        <v>34</v>
      </c>
      <c r="S57" s="26" t="n">
        <v>0</v>
      </c>
    </row>
    <row r="58" customFormat="false" ht="15" hidden="false" customHeight="false" outlineLevel="0" collapsed="false">
      <c r="A58" s="11" t="n">
        <v>13</v>
      </c>
      <c r="B58" s="11" t="str">
        <f aca="false">_xlfn.CONCAT(VLOOKUP(A58,Tabulka!$A$5:$C$18,2)," ",VLOOKUP(A58,Tabulka!$A$5:$C$18,3))</f>
        <v>Janouš Petr</v>
      </c>
      <c r="C58" s="11" t="n">
        <f aca="false">VLOOKUP(A58,Tabulka!$A$5:$D$18,4)</f>
        <v>1925</v>
      </c>
      <c r="D58" s="11" t="str">
        <f aca="false">_xlfn.CONCAT(VLOOKUP(F58,Tabulka!$A$5:$C$18,2)," ",VLOOKUP(F58,Tabulka!$A$5:$C$18,3))</f>
        <v>Švec  Luděk</v>
      </c>
      <c r="E58" s="11" t="n">
        <f aca="false">VLOOKUP(F58,Tabulka!$A$5:$D$18,4)</f>
        <v>1527</v>
      </c>
      <c r="F58" s="11" t="n">
        <v>7</v>
      </c>
      <c r="G58" s="25" t="n">
        <v>1</v>
      </c>
      <c r="H58" s="23" t="s">
        <v>34</v>
      </c>
      <c r="I58" s="26" t="n">
        <v>0</v>
      </c>
      <c r="K58" s="11" t="n">
        <v>10</v>
      </c>
      <c r="L58" s="11" t="str">
        <f aca="false">_xlfn.CONCAT(VLOOKUP(K58,Tabulka!$A$5:$C$18,2)," ",VLOOKUP(K58,Tabulka!$A$5:$C$18,3))</f>
        <v>Mohylová Valentina</v>
      </c>
      <c r="M58" s="11" t="n">
        <f aca="false">VLOOKUP(K58,Tabulka!$A$5:$D$18,4)</f>
        <v>1447</v>
      </c>
      <c r="N58" s="11" t="str">
        <f aca="false">_xlfn.CONCAT(VLOOKUP(P58,Tabulka!$A$5:$C$18,2)," ",VLOOKUP(P58,Tabulka!$A$5:$C$18,3))</f>
        <v>Mohyla Aleš</v>
      </c>
      <c r="O58" s="11" t="n">
        <f aca="false">VLOOKUP(P58,Tabulka!$A$5:$D$18,4)</f>
        <v>1956</v>
      </c>
      <c r="P58" s="11" t="n">
        <v>4</v>
      </c>
      <c r="Q58" s="25" t="n">
        <v>0.5</v>
      </c>
      <c r="R58" s="23" t="s">
        <v>34</v>
      </c>
      <c r="S58" s="26" t="n">
        <v>0.5</v>
      </c>
    </row>
    <row r="59" customFormat="false" ht="15" hidden="false" customHeight="false" outlineLevel="0" collapsed="false">
      <c r="A59" s="11" t="n">
        <v>1</v>
      </c>
      <c r="B59" s="11" t="str">
        <f aca="false">_xlfn.CONCAT(VLOOKUP(A59,Tabulka!$A$5:$C$18,2)," ",VLOOKUP(A59,Tabulka!$A$5:$C$18,3))</f>
        <v>Zimovčák Rudolf</v>
      </c>
      <c r="C59" s="11" t="n">
        <f aca="false">VLOOKUP(A59,Tabulka!$A$5:$D$18,4)</f>
        <v>0</v>
      </c>
      <c r="D59" s="11" t="str">
        <f aca="false">_xlfn.CONCAT(VLOOKUP(F59,Tabulka!$A$5:$C$18,2)," ",VLOOKUP(F59,Tabulka!$A$5:$C$18,3))</f>
        <v>Šlechta Jan</v>
      </c>
      <c r="E59" s="11" t="n">
        <f aca="false">VLOOKUP(F59,Tabulka!$A$5:$D$18,4)</f>
        <v>1832</v>
      </c>
      <c r="F59" s="11" t="n">
        <v>6</v>
      </c>
      <c r="G59" s="30" t="n">
        <v>0</v>
      </c>
      <c r="H59" s="23" t="s">
        <v>34</v>
      </c>
      <c r="I59" s="31" t="n">
        <v>1</v>
      </c>
      <c r="K59" s="11" t="n">
        <v>11</v>
      </c>
      <c r="L59" s="11" t="str">
        <f aca="false">_xlfn.CONCAT(VLOOKUP(K59,Tabulka!$A$5:$C$18,2)," ",VLOOKUP(K59,Tabulka!$A$5:$C$18,3))</f>
        <v>Voldřich Milan</v>
      </c>
      <c r="M59" s="11" t="n">
        <f aca="false">VLOOKUP(K59,Tabulka!$A$5:$D$18,4)</f>
        <v>1397</v>
      </c>
      <c r="N59" s="11" t="str">
        <f aca="false">_xlfn.CONCAT(VLOOKUP(P59,Tabulka!$A$5:$C$18,2)," ",VLOOKUP(P59,Tabulka!$A$5:$C$18,3))</f>
        <v>Šimon Petr</v>
      </c>
      <c r="O59" s="11" t="n">
        <f aca="false">VLOOKUP(P59,Tabulka!$A$5:$D$18,4)</f>
        <v>1625</v>
      </c>
      <c r="P59" s="11" t="n">
        <v>3</v>
      </c>
      <c r="Q59" s="30" t="n">
        <v>0</v>
      </c>
      <c r="R59" s="23" t="s">
        <v>34</v>
      </c>
      <c r="S59" s="31" t="n">
        <v>1</v>
      </c>
    </row>
    <row r="60" customFormat="false" ht="15" hidden="false" customHeight="false" outlineLevel="0" collapsed="false">
      <c r="A60" s="11" t="n">
        <v>2</v>
      </c>
      <c r="B60" s="11" t="str">
        <f aca="false">_xlfn.CONCAT(VLOOKUP(A60,Tabulka!$A$5:$C$18,2)," ",VLOOKUP(A60,Tabulka!$A$5:$C$18,3))</f>
        <v>Šimon  Václav</v>
      </c>
      <c r="C60" s="11" t="n">
        <f aca="false">VLOOKUP(A60,Tabulka!$A$5:$D$18,4)</f>
        <v>1442</v>
      </c>
      <c r="D60" s="11" t="str">
        <f aca="false">_xlfn.CONCAT(VLOOKUP(F60,Tabulka!$A$5:$C$18,2)," ",VLOOKUP(F60,Tabulka!$A$5:$C$18,3))</f>
        <v>Hort Jaroslav</v>
      </c>
      <c r="E60" s="11" t="n">
        <f aca="false">VLOOKUP(F60,Tabulka!$A$5:$D$18,4)</f>
        <v>1409</v>
      </c>
      <c r="F60" s="11" t="n">
        <v>5</v>
      </c>
      <c r="G60" s="30" t="n">
        <v>1</v>
      </c>
      <c r="H60" s="23" t="s">
        <v>34</v>
      </c>
      <c r="I60" s="31" t="n">
        <v>0</v>
      </c>
      <c r="K60" s="11" t="n">
        <v>12</v>
      </c>
      <c r="L60" s="11" t="str">
        <f aca="false">_xlfn.CONCAT(VLOOKUP(K60,Tabulka!$A$5:$C$18,2)," ",VLOOKUP(K60,Tabulka!$A$5:$C$18,3))</f>
        <v>Zuzánek Vítězslav</v>
      </c>
      <c r="M60" s="11" t="n">
        <f aca="false">VLOOKUP(K60,Tabulka!$A$5:$D$18,4)</f>
        <v>1561</v>
      </c>
      <c r="N60" s="11" t="str">
        <f aca="false">_xlfn.CONCAT(VLOOKUP(P60,Tabulka!$A$5:$C$18,2)," ",VLOOKUP(P60,Tabulka!$A$5:$C$18,3))</f>
        <v>Šimon  Václav</v>
      </c>
      <c r="O60" s="11" t="n">
        <f aca="false">VLOOKUP(P60,Tabulka!$A$5:$D$18,4)</f>
        <v>1442</v>
      </c>
      <c r="P60" s="11" t="n">
        <v>2</v>
      </c>
      <c r="Q60" s="30" t="n">
        <v>1</v>
      </c>
      <c r="R60" s="23" t="s">
        <v>34</v>
      </c>
      <c r="S60" s="31" t="n">
        <v>0</v>
      </c>
    </row>
    <row r="61" customFormat="false" ht="15" hidden="false" customHeight="false" outlineLevel="0" collapsed="false">
      <c r="A61" s="11" t="n">
        <v>3</v>
      </c>
      <c r="B61" s="11" t="str">
        <f aca="false">_xlfn.CONCAT(VLOOKUP(A61,Tabulka!$A$5:$C$18,2)," ",VLOOKUP(A61,Tabulka!$A$5:$C$18,3))</f>
        <v>Šimon Petr</v>
      </c>
      <c r="C61" s="11" t="n">
        <f aca="false">VLOOKUP(A61,Tabulka!$A$5:$D$18,4)</f>
        <v>1625</v>
      </c>
      <c r="D61" s="11" t="str">
        <f aca="false">_xlfn.CONCAT(VLOOKUP(F61,Tabulka!$A$5:$C$18,2)," ",VLOOKUP(F61,Tabulka!$A$5:$C$18,3))</f>
        <v>Mohyla Aleš</v>
      </c>
      <c r="E61" s="11" t="n">
        <f aca="false">VLOOKUP(F61,Tabulka!$A$5:$D$18,4)</f>
        <v>1956</v>
      </c>
      <c r="F61" s="11" t="n">
        <v>4</v>
      </c>
      <c r="G61" s="30" t="n">
        <v>1</v>
      </c>
      <c r="H61" s="23" t="s">
        <v>34</v>
      </c>
      <c r="I61" s="31" t="n">
        <v>0</v>
      </c>
      <c r="K61" s="11" t="n">
        <v>13</v>
      </c>
      <c r="L61" s="11" t="str">
        <f aca="false">_xlfn.CONCAT(VLOOKUP(K61,Tabulka!$A$5:$C$18,2)," ",VLOOKUP(K61,Tabulka!$A$5:$C$18,3))</f>
        <v>Janouš Petr</v>
      </c>
      <c r="M61" s="11" t="n">
        <f aca="false">VLOOKUP(K61,Tabulka!$A$5:$D$18,4)</f>
        <v>1925</v>
      </c>
      <c r="N61" s="11" t="str">
        <f aca="false">_xlfn.CONCAT(VLOOKUP(P61,Tabulka!$A$5:$C$18,2)," ",VLOOKUP(P61,Tabulka!$A$5:$C$18,3))</f>
        <v>Zimovčák Rudolf</v>
      </c>
      <c r="O61" s="11" t="n">
        <f aca="false">VLOOKUP(P61,Tabulka!$A$5:$D$18,4)</f>
        <v>0</v>
      </c>
      <c r="P61" s="11" t="n">
        <v>1</v>
      </c>
      <c r="Q61" s="30" t="n">
        <v>1</v>
      </c>
      <c r="R61" s="23" t="s">
        <v>34</v>
      </c>
      <c r="S61" s="31" t="n">
        <v>0</v>
      </c>
    </row>
    <row r="62" customFormat="false" ht="15" hidden="false" customHeight="false" outlineLevel="0" collapsed="false">
      <c r="A62" s="15"/>
      <c r="B62" s="29"/>
      <c r="C62" s="15"/>
      <c r="D62" s="29"/>
      <c r="E62" s="15"/>
      <c r="F62" s="15"/>
      <c r="G62" s="15"/>
      <c r="H62" s="15"/>
      <c r="I62" s="15"/>
      <c r="K62" s="15"/>
      <c r="L62" s="29"/>
      <c r="M62" s="15"/>
      <c r="N62" s="29"/>
      <c r="O62" s="15"/>
      <c r="P62" s="15"/>
      <c r="Q62" s="15"/>
      <c r="R62" s="15"/>
      <c r="S62" s="15"/>
    </row>
    <row r="63" customFormat="false" ht="15" hidden="false" customHeight="false" outlineLevel="0" collapsed="false">
      <c r="A63" s="7" t="s">
        <v>21</v>
      </c>
      <c r="B63" s="7"/>
      <c r="C63" s="7"/>
      <c r="D63" s="7"/>
      <c r="E63" s="7"/>
      <c r="F63" s="7"/>
      <c r="G63" s="7"/>
      <c r="H63" s="7"/>
      <c r="I63" s="7"/>
      <c r="K63" s="7"/>
      <c r="L63" s="7"/>
      <c r="M63" s="7"/>
      <c r="N63" s="7"/>
      <c r="O63" s="7"/>
      <c r="P63" s="7"/>
      <c r="Q63" s="7"/>
      <c r="R63" s="7"/>
      <c r="S63" s="7"/>
    </row>
    <row r="64" customFormat="false" ht="15" hidden="false" customHeight="false" outlineLevel="0" collapsed="false">
      <c r="A64" s="10" t="s">
        <v>5</v>
      </c>
      <c r="B64" s="10" t="s">
        <v>31</v>
      </c>
      <c r="C64" s="10" t="s">
        <v>7</v>
      </c>
      <c r="D64" s="10" t="s">
        <v>32</v>
      </c>
      <c r="E64" s="10" t="s">
        <v>7</v>
      </c>
      <c r="F64" s="10" t="s">
        <v>5</v>
      </c>
      <c r="G64" s="22" t="s">
        <v>33</v>
      </c>
      <c r="H64" s="22"/>
      <c r="I64" s="22"/>
    </row>
    <row r="65" customFormat="false" ht="15" hidden="false" customHeight="false" outlineLevel="0" collapsed="false">
      <c r="A65" s="11" t="n">
        <v>4</v>
      </c>
      <c r="B65" s="11" t="str">
        <f aca="false">_xlfn.CONCAT(VLOOKUP(A65,Tabulka!$A$5:$C$18,2)," ",VLOOKUP(A65,Tabulka!$A$5:$C$18,3))</f>
        <v>Mohyla Aleš</v>
      </c>
      <c r="C65" s="11" t="n">
        <f aca="false">VLOOKUP(A65,Tabulka!$A$5:$D$18,4)</f>
        <v>1956</v>
      </c>
      <c r="D65" s="11" t="str">
        <f aca="false">_xlfn.CONCAT(VLOOKUP(F65,Tabulka!$A$5:$C$18,2)," ",VLOOKUP(F65,Tabulka!$A$5:$C$18,3))</f>
        <v>Zachariev Vladislav</v>
      </c>
      <c r="E65" s="11" t="n">
        <f aca="false">VLOOKUP(F65,Tabulka!$A$5:$D$18,4)</f>
        <v>0</v>
      </c>
      <c r="F65" s="11" t="n">
        <v>14</v>
      </c>
      <c r="G65" s="30" t="n">
        <v>1</v>
      </c>
      <c r="H65" s="23" t="s">
        <v>34</v>
      </c>
      <c r="I65" s="31" t="n">
        <v>0</v>
      </c>
    </row>
    <row r="66" customFormat="false" ht="15" hidden="false" customHeight="false" outlineLevel="0" collapsed="false">
      <c r="A66" s="11" t="n">
        <v>5</v>
      </c>
      <c r="B66" s="11" t="str">
        <f aca="false">_xlfn.CONCAT(VLOOKUP(A66,Tabulka!$A$5:$C$18,2)," ",VLOOKUP(A66,Tabulka!$A$5:$C$18,3))</f>
        <v>Hort Jaroslav</v>
      </c>
      <c r="C66" s="11" t="n">
        <f aca="false">VLOOKUP(A66,Tabulka!$A$5:$D$18,4)</f>
        <v>1409</v>
      </c>
      <c r="D66" s="11" t="str">
        <f aca="false">_xlfn.CONCAT(VLOOKUP(F66,Tabulka!$A$5:$C$18,2)," ",VLOOKUP(F66,Tabulka!$A$5:$C$18,3))</f>
        <v>Šimon Petr</v>
      </c>
      <c r="E66" s="11" t="n">
        <f aca="false">VLOOKUP(F66,Tabulka!$A$5:$D$18,4)</f>
        <v>1625</v>
      </c>
      <c r="F66" s="11" t="n">
        <v>3</v>
      </c>
      <c r="G66" s="25" t="n">
        <v>0</v>
      </c>
      <c r="H66" s="23" t="s">
        <v>34</v>
      </c>
      <c r="I66" s="26" t="n">
        <v>1</v>
      </c>
    </row>
    <row r="67" customFormat="false" ht="15" hidden="false" customHeight="false" outlineLevel="0" collapsed="false">
      <c r="A67" s="11" t="n">
        <v>6</v>
      </c>
      <c r="B67" s="11" t="str">
        <f aca="false">_xlfn.CONCAT(VLOOKUP(A67,Tabulka!$A$5:$C$18,2)," ",VLOOKUP(A67,Tabulka!$A$5:$C$18,3))</f>
        <v>Šlechta Jan</v>
      </c>
      <c r="C67" s="11" t="n">
        <f aca="false">VLOOKUP(A67,Tabulka!$A$5:$D$18,4)</f>
        <v>1832</v>
      </c>
      <c r="D67" s="11" t="str">
        <f aca="false">_xlfn.CONCAT(VLOOKUP(F67,Tabulka!$A$5:$C$18,2)," ",VLOOKUP(F67,Tabulka!$A$5:$C$18,3))</f>
        <v>Šimon  Václav</v>
      </c>
      <c r="E67" s="11" t="n">
        <f aca="false">VLOOKUP(F67,Tabulka!$A$5:$D$18,4)</f>
        <v>1442</v>
      </c>
      <c r="F67" s="11" t="n">
        <v>2</v>
      </c>
      <c r="G67" s="25" t="n">
        <v>1</v>
      </c>
      <c r="H67" s="23" t="s">
        <v>34</v>
      </c>
      <c r="I67" s="26" t="n">
        <v>0</v>
      </c>
    </row>
    <row r="68" customFormat="false" ht="15" hidden="false" customHeight="false" outlineLevel="0" collapsed="false">
      <c r="A68" s="11" t="n">
        <v>7</v>
      </c>
      <c r="B68" s="11" t="str">
        <f aca="false">_xlfn.CONCAT(VLOOKUP(A68,Tabulka!$A$5:$C$18,2)," ",VLOOKUP(A68,Tabulka!$A$5:$C$18,3))</f>
        <v>Švec  Luděk</v>
      </c>
      <c r="C68" s="11" t="n">
        <f aca="false">VLOOKUP(A68,Tabulka!$A$5:$D$18,4)</f>
        <v>1527</v>
      </c>
      <c r="D68" s="11" t="str">
        <f aca="false">_xlfn.CONCAT(VLOOKUP(F68,Tabulka!$A$5:$C$18,2)," ",VLOOKUP(F68,Tabulka!$A$5:$C$18,3))</f>
        <v>Zimovčák Rudolf</v>
      </c>
      <c r="E68" s="11" t="n">
        <f aca="false">VLOOKUP(F68,Tabulka!$A$5:$D$18,4)</f>
        <v>0</v>
      </c>
      <c r="F68" s="11" t="n">
        <v>1</v>
      </c>
      <c r="G68" s="30" t="n">
        <v>1</v>
      </c>
      <c r="H68" s="23" t="s">
        <v>34</v>
      </c>
      <c r="I68" s="31" t="n">
        <v>0</v>
      </c>
    </row>
    <row r="69" customFormat="false" ht="15" hidden="false" customHeight="false" outlineLevel="0" collapsed="false">
      <c r="A69" s="11" t="n">
        <v>8</v>
      </c>
      <c r="B69" s="11" t="str">
        <f aca="false">_xlfn.CONCAT(VLOOKUP(A69,Tabulka!$A$5:$C$18,2)," ",VLOOKUP(A69,Tabulka!$A$5:$C$18,3))</f>
        <v>Mohylová Beáta</v>
      </c>
      <c r="C69" s="11" t="n">
        <f aca="false">VLOOKUP(A69,Tabulka!$A$5:$D$18,4)</f>
        <v>0</v>
      </c>
      <c r="D69" s="11" t="str">
        <f aca="false">_xlfn.CONCAT(VLOOKUP(F69,Tabulka!$A$5:$C$18,2)," ",VLOOKUP(F69,Tabulka!$A$5:$C$18,3))</f>
        <v>Janouš Petr</v>
      </c>
      <c r="E69" s="11" t="n">
        <f aca="false">VLOOKUP(F69,Tabulka!$A$5:$D$18,4)</f>
        <v>1925</v>
      </c>
      <c r="F69" s="11" t="n">
        <v>13</v>
      </c>
      <c r="G69" s="25" t="n">
        <v>0</v>
      </c>
      <c r="H69" s="23" t="s">
        <v>34</v>
      </c>
      <c r="I69" s="26" t="n">
        <v>1</v>
      </c>
    </row>
    <row r="70" customFormat="false" ht="15" hidden="false" customHeight="false" outlineLevel="0" collapsed="false">
      <c r="A70" s="11" t="n">
        <v>9</v>
      </c>
      <c r="B70" s="11" t="str">
        <f aca="false">_xlfn.CONCAT(VLOOKUP(A70,Tabulka!$A$5:$C$18,2)," ",VLOOKUP(A70,Tabulka!$A$5:$C$18,3))</f>
        <v>Lisko Petr</v>
      </c>
      <c r="C70" s="11" t="n">
        <f aca="false">VLOOKUP(A70,Tabulka!$A$5:$D$18,4)</f>
        <v>1630</v>
      </c>
      <c r="D70" s="11" t="str">
        <f aca="false">_xlfn.CONCAT(VLOOKUP(F70,Tabulka!$A$5:$C$18,2)," ",VLOOKUP(F70,Tabulka!$A$5:$C$18,3))</f>
        <v>Zuzánek Vítězslav</v>
      </c>
      <c r="E70" s="11" t="n">
        <f aca="false">VLOOKUP(F70,Tabulka!$A$5:$D$18,4)</f>
        <v>1561</v>
      </c>
      <c r="F70" s="11" t="n">
        <v>12</v>
      </c>
      <c r="G70" s="25" t="n">
        <v>0.5</v>
      </c>
      <c r="H70" s="23" t="s">
        <v>34</v>
      </c>
      <c r="I70" s="26" t="n">
        <v>0.5</v>
      </c>
    </row>
    <row r="71" customFormat="false" ht="15" hidden="false" customHeight="false" outlineLevel="0" collapsed="false">
      <c r="A71" s="11" t="n">
        <v>10</v>
      </c>
      <c r="B71" s="11" t="str">
        <f aca="false">_xlfn.CONCAT(VLOOKUP(A71,Tabulka!$A$5:$C$18,2)," ",VLOOKUP(A71,Tabulka!$A$5:$C$18,3))</f>
        <v>Mohylová Valentina</v>
      </c>
      <c r="C71" s="11" t="n">
        <f aca="false">VLOOKUP(A71,Tabulka!$A$5:$D$18,4)</f>
        <v>1447</v>
      </c>
      <c r="D71" s="11" t="str">
        <f aca="false">_xlfn.CONCAT(VLOOKUP(F71,Tabulka!$A$5:$C$18,2)," ",VLOOKUP(F71,Tabulka!$A$5:$C$18,3))</f>
        <v>Voldřich Milan</v>
      </c>
      <c r="E71" s="11" t="n">
        <f aca="false">VLOOKUP(F71,Tabulka!$A$5:$D$18,4)</f>
        <v>1397</v>
      </c>
      <c r="F71" s="11" t="n">
        <v>11</v>
      </c>
      <c r="G71" s="25" t="n">
        <v>1</v>
      </c>
      <c r="H71" s="23" t="s">
        <v>34</v>
      </c>
      <c r="I71" s="26" t="n">
        <v>0</v>
      </c>
    </row>
    <row r="72" customFormat="false" ht="15.75" hidden="false" customHeight="false" outlineLevel="0" collapsed="false">
      <c r="A72" s="15"/>
      <c r="B72" s="29"/>
      <c r="C72" s="15"/>
      <c r="D72" s="29"/>
      <c r="E72" s="15"/>
      <c r="F72" s="15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8">
    <mergeCell ref="A1:S1"/>
    <mergeCell ref="A3:I3"/>
    <mergeCell ref="K3:S3"/>
    <mergeCell ref="G4:I4"/>
    <mergeCell ref="Q4:S4"/>
    <mergeCell ref="A13:I13"/>
    <mergeCell ref="K13:S13"/>
    <mergeCell ref="G14:I14"/>
    <mergeCell ref="Q14:S14"/>
    <mergeCell ref="A23:I23"/>
    <mergeCell ref="K23:S23"/>
    <mergeCell ref="G24:I24"/>
    <mergeCell ref="Q24:S24"/>
    <mergeCell ref="A33:I33"/>
    <mergeCell ref="K33:S33"/>
    <mergeCell ref="G34:I34"/>
    <mergeCell ref="Q34:S34"/>
    <mergeCell ref="A43:I43"/>
    <mergeCell ref="K43:S43"/>
    <mergeCell ref="G44:I44"/>
    <mergeCell ref="Q44:S44"/>
    <mergeCell ref="A53:I53"/>
    <mergeCell ref="K53:S53"/>
    <mergeCell ref="G54:I54"/>
    <mergeCell ref="Q54:S54"/>
    <mergeCell ref="A63:I63"/>
    <mergeCell ref="K63:S63"/>
    <mergeCell ref="G64:I64"/>
  </mergeCells>
  <conditionalFormatting sqref="G15:G21 Q15:Q21 S15:S21 G25:G31 G35:G41 G45:G51 G55:G61 I55:I61 G65:G71 G5:G11 Q5:Q11 S5:S11 I15:I21 I5:I11 I25:I31 I35:I41 I45:I51 I65:I71 Q35:Q41 S35:S41 Q25:Q31 S25:S31 Q45:Q51 S45:S51 Q55:Q61 S55:S61">
    <cfRule type="cellIs" priority="2" operator="equal" aboveAverage="0" equalAverage="0" bottom="0" percent="0" rank="0" text="" dxfId="0">
      <formula>1</formula>
    </cfRule>
    <cfRule type="cellIs" priority="3" operator="equal" aboveAverage="0" equalAverage="0" bottom="0" percent="0" rank="0" text="" dxfId="1">
      <formula>0</formula>
    </cfRule>
    <cfRule type="cellIs" priority="4" operator="equal" aboveAverage="0" equalAverage="0" bottom="0" percent="0" rank="0" text="" dxfId="2">
      <formula>0.5</formula>
    </cfRule>
  </conditionalFormatting>
  <printOptions headings="false" gridLines="false" gridLinesSet="true" horizontalCentered="true" verticalCentered="false"/>
  <pageMargins left="0.196527777777778" right="0.196527777777778" top="0.196527777777778" bottom="0.196527777777778" header="0.511811023622047" footer="0.511811023622047"/>
  <pageSetup paperSize="8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Y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8.71484375" defaultRowHeight="15" customHeight="false" zeroHeight="false" outlineLevelRow="0" outlineLevelCol="0"/>
  <cols>
    <col collapsed="false" customWidth="true" hidden="false" outlineLevel="0" max="1" min="1" style="1" width="4.14"/>
    <col collapsed="false" customWidth="true" hidden="false" outlineLevel="0" max="2" min="2" style="1" width="11.14"/>
    <col collapsed="false" customWidth="true" hidden="false" outlineLevel="0" max="3" min="3" style="1" width="10.57"/>
    <col collapsed="false" customWidth="true" hidden="false" outlineLevel="0" max="5" min="5" style="1" width="24.42"/>
    <col collapsed="false" customWidth="true" hidden="false" outlineLevel="0" max="19" min="6" style="1" width="4.71"/>
    <col collapsed="false" customWidth="true" hidden="false" outlineLevel="0" max="24" min="20" style="1" width="6.71"/>
    <col collapsed="false" customWidth="true" hidden="true" outlineLevel="0" max="25" min="25" style="1" width="13"/>
  </cols>
  <sheetData>
    <row r="1" customFormat="false" ht="29.15" hidden="false" customHeight="false" outlineLevel="0" collapsed="false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</row>
    <row r="2" customFormat="false" ht="15" hidden="false" customHeight="false" outlineLevel="0" collapsed="false">
      <c r="A2" s="33" t="s">
        <v>35</v>
      </c>
      <c r="B2" s="33"/>
      <c r="C2" s="34" t="s">
        <v>36</v>
      </c>
      <c r="D2" s="34"/>
      <c r="E2" s="34"/>
      <c r="F2" s="34"/>
      <c r="G2" s="34"/>
      <c r="H2" s="34"/>
      <c r="I2" s="34"/>
      <c r="J2" s="34"/>
      <c r="K2" s="34"/>
      <c r="L2" s="34"/>
      <c r="M2" s="35" t="s">
        <v>37</v>
      </c>
      <c r="N2" s="35"/>
      <c r="O2" s="35"/>
      <c r="P2" s="36" t="s">
        <v>38</v>
      </c>
      <c r="Q2" s="36"/>
      <c r="R2" s="36"/>
      <c r="S2" s="36"/>
      <c r="T2" s="36"/>
      <c r="U2" s="37"/>
      <c r="V2" s="37"/>
      <c r="W2" s="37"/>
      <c r="X2" s="38"/>
    </row>
    <row r="3" customFormat="false" ht="17.35" hidden="false" customHeight="false" outlineLevel="0" collapsed="false">
      <c r="A3" s="39"/>
      <c r="B3" s="40"/>
      <c r="C3" s="41"/>
      <c r="D3" s="41"/>
      <c r="E3" s="41"/>
      <c r="F3" s="42"/>
      <c r="G3" s="42"/>
      <c r="H3" s="42"/>
      <c r="I3" s="42"/>
      <c r="J3" s="42"/>
      <c r="K3" s="42"/>
      <c r="L3" s="42"/>
      <c r="M3" s="42"/>
      <c r="N3" s="42"/>
      <c r="O3" s="42"/>
      <c r="P3" s="41"/>
      <c r="Q3" s="41"/>
      <c r="R3" s="41"/>
      <c r="S3" s="41"/>
      <c r="T3" s="41"/>
      <c r="U3" s="41"/>
      <c r="V3" s="41"/>
      <c r="W3" s="41"/>
      <c r="X3" s="38"/>
    </row>
    <row r="4" customFormat="false" ht="19.5" hidden="false" customHeight="true" outlineLevel="0" collapsed="false">
      <c r="A4" s="43" t="s">
        <v>39</v>
      </c>
      <c r="B4" s="44" t="s">
        <v>40</v>
      </c>
      <c r="C4" s="45" t="s">
        <v>41</v>
      </c>
      <c r="D4" s="46" t="s">
        <v>42</v>
      </c>
      <c r="E4" s="46" t="s">
        <v>43</v>
      </c>
      <c r="F4" s="47" t="n">
        <v>1</v>
      </c>
      <c r="G4" s="47" t="n">
        <v>2</v>
      </c>
      <c r="H4" s="47" t="n">
        <v>3</v>
      </c>
      <c r="I4" s="47" t="n">
        <v>4</v>
      </c>
      <c r="J4" s="47" t="n">
        <v>5</v>
      </c>
      <c r="K4" s="47" t="n">
        <v>6</v>
      </c>
      <c r="L4" s="47" t="n">
        <v>7</v>
      </c>
      <c r="M4" s="47" t="n">
        <v>8</v>
      </c>
      <c r="N4" s="47" t="n">
        <v>9</v>
      </c>
      <c r="O4" s="47" t="n">
        <v>10</v>
      </c>
      <c r="P4" s="47" t="n">
        <v>11</v>
      </c>
      <c r="Q4" s="47" t="n">
        <v>12</v>
      </c>
      <c r="R4" s="47" t="n">
        <v>13</v>
      </c>
      <c r="S4" s="47" t="n">
        <v>14</v>
      </c>
      <c r="T4" s="48" t="s">
        <v>44</v>
      </c>
      <c r="U4" s="48" t="s">
        <v>45</v>
      </c>
      <c r="V4" s="48" t="s">
        <v>46</v>
      </c>
      <c r="W4" s="48" t="s">
        <v>47</v>
      </c>
      <c r="X4" s="49" t="s">
        <v>48</v>
      </c>
    </row>
    <row r="5" customFormat="false" ht="19.5" hidden="false" customHeight="true" outlineLevel="0" collapsed="false">
      <c r="A5" s="50" t="n">
        <v>1</v>
      </c>
      <c r="B5" s="51" t="s">
        <v>49</v>
      </c>
      <c r="C5" s="52" t="s">
        <v>50</v>
      </c>
      <c r="D5" s="53" t="n">
        <v>0</v>
      </c>
      <c r="E5" s="54" t="s">
        <v>51</v>
      </c>
      <c r="F5" s="55"/>
      <c r="G5" s="56" t="n">
        <f aca="false">Výsledky!G21</f>
        <v>0</v>
      </c>
      <c r="H5" s="56" t="n">
        <f aca="false">Výsledky!I26</f>
        <v>0</v>
      </c>
      <c r="I5" s="56" t="n">
        <f aca="false">Výsledky!G40</f>
        <v>0</v>
      </c>
      <c r="J5" s="56" t="n">
        <f aca="false">Výsledky!I47</f>
        <v>0</v>
      </c>
      <c r="K5" s="56" t="n">
        <f aca="false">Výsledky!G59</f>
        <v>0</v>
      </c>
      <c r="L5" s="56" t="n">
        <f aca="false">Výsledky!I68</f>
        <v>0</v>
      </c>
      <c r="M5" s="56" t="n">
        <f aca="false">Výsledky!Q8</f>
        <v>0.5</v>
      </c>
      <c r="N5" s="56" t="n">
        <f aca="false">Výsledky!S19</f>
        <v>0</v>
      </c>
      <c r="O5" s="56" t="n">
        <f aca="false">Výsledky!Q27</f>
        <v>0</v>
      </c>
      <c r="P5" s="56" t="n">
        <f aca="false">Výsledky!S40</f>
        <v>0</v>
      </c>
      <c r="Q5" s="56" t="n">
        <f aca="false">Výsledky!Q46</f>
        <v>0</v>
      </c>
      <c r="R5" s="56" t="n">
        <f aca="false">Výsledky!S61</f>
        <v>0</v>
      </c>
      <c r="S5" s="57" t="n">
        <f aca="false">Výsledky!G5</f>
        <v>1</v>
      </c>
      <c r="T5" s="58" t="n">
        <f aca="false" t="array" ref="T5:T5">SUM(VALUE(F5:S5))</f>
        <v>1.5</v>
      </c>
      <c r="U5" s="59" t="n">
        <f aca="false">F5*$T$5+G5*$T$6+H5*$T$7+I5*$T$8+J5*$T$9+K5*$T$10+L5*$T$11+M5*$T$12+N5*$T$13+O5*$T$14+P5*$T$15+Q5*$T$16+R5*$T$17+S5*$T$18</f>
        <v>1.25</v>
      </c>
      <c r="V5" s="56" t="n">
        <f aca="false">SUMIF(F5:S5,1)</f>
        <v>1</v>
      </c>
      <c r="W5" s="60"/>
      <c r="X5" s="61" t="n">
        <f aca="false">RANK(Y5,$Y$5:$Y$18)</f>
        <v>13</v>
      </c>
      <c r="Y5" s="62" t="n">
        <f aca="false">T5*10000+U5*100+V5</f>
        <v>15126</v>
      </c>
    </row>
    <row r="6" customFormat="false" ht="19.5" hidden="false" customHeight="true" outlineLevel="0" collapsed="false">
      <c r="A6" s="63" t="n">
        <v>2</v>
      </c>
      <c r="B6" s="64" t="s">
        <v>52</v>
      </c>
      <c r="C6" s="65" t="s">
        <v>53</v>
      </c>
      <c r="D6" s="53" t="n">
        <v>1442</v>
      </c>
      <c r="E6" s="54" t="s">
        <v>54</v>
      </c>
      <c r="F6" s="66" t="n">
        <f aca="false">Výsledky!I21</f>
        <v>1</v>
      </c>
      <c r="G6" s="67"/>
      <c r="H6" s="68" t="n">
        <f aca="false">Výsledky!G41</f>
        <v>0</v>
      </c>
      <c r="I6" s="68" t="n">
        <f aca="false">Výsledky!I46</f>
        <v>0</v>
      </c>
      <c r="J6" s="68" t="n">
        <f aca="false">Výsledky!G60</f>
        <v>1</v>
      </c>
      <c r="K6" s="68" t="n">
        <f aca="false">Výsledky!I67</f>
        <v>0</v>
      </c>
      <c r="L6" s="68" t="n">
        <f aca="false">Výsledky!Q9</f>
        <v>0</v>
      </c>
      <c r="M6" s="68" t="n">
        <f aca="false">Výsledky!S18</f>
        <v>1</v>
      </c>
      <c r="N6" s="68" t="n">
        <f aca="false">Výsledky!Q28</f>
        <v>0</v>
      </c>
      <c r="O6" s="68" t="n">
        <f aca="false">Výsledky!S39</f>
        <v>0</v>
      </c>
      <c r="P6" s="68" t="n">
        <f aca="false">Výsledky!Q47</f>
        <v>0</v>
      </c>
      <c r="Q6" s="68" t="n">
        <f aca="false">Výsledky!S60</f>
        <v>0</v>
      </c>
      <c r="R6" s="68" t="n">
        <f aca="false">Výsledky!G6</f>
        <v>0.5</v>
      </c>
      <c r="S6" s="69" t="n">
        <f aca="false">Výsledky!G25</f>
        <v>1</v>
      </c>
      <c r="T6" s="70" t="n">
        <f aca="false" t="array" ref="T6:T6">SUM(VALUE(F6:S6))</f>
        <v>4.5</v>
      </c>
      <c r="U6" s="71" t="n">
        <f aca="false">F6*$T$5+G6*$T$6+H6*$T$7+I6*$T$8+J6*$T$9+K6*$T$10+L6*$T$11+M6*$T$12+N6*$T$13+O6*$T$14+P6*$T$15+Q6*$T$16+R6*$T$17+S6*$T$18</f>
        <v>15.25</v>
      </c>
      <c r="V6" s="68" t="n">
        <f aca="false">SUMIF(F6:S6,1)</f>
        <v>4</v>
      </c>
      <c r="W6" s="72"/>
      <c r="X6" s="73" t="n">
        <f aca="false">RANK(Y6,$Y$5:$Y$18)</f>
        <v>10</v>
      </c>
      <c r="Y6" s="62" t="n">
        <f aca="false">T6*10000+U6*100+V6</f>
        <v>46529</v>
      </c>
    </row>
    <row r="7" customFormat="false" ht="19.5" hidden="false" customHeight="true" outlineLevel="0" collapsed="false">
      <c r="A7" s="74" t="n">
        <v>3</v>
      </c>
      <c r="B7" s="64" t="s">
        <v>55</v>
      </c>
      <c r="C7" s="65" t="s">
        <v>56</v>
      </c>
      <c r="D7" s="53" t="n">
        <v>1625</v>
      </c>
      <c r="E7" s="54" t="s">
        <v>54</v>
      </c>
      <c r="F7" s="66" t="n">
        <f aca="false">Výsledky!G26</f>
        <v>1</v>
      </c>
      <c r="G7" s="68" t="n">
        <f aca="false">Výsledky!I41</f>
        <v>1</v>
      </c>
      <c r="H7" s="67"/>
      <c r="I7" s="68" t="n">
        <f aca="false">Výsledky!G61</f>
        <v>1</v>
      </c>
      <c r="J7" s="68" t="n">
        <f aca="false">Výsledky!I66</f>
        <v>1</v>
      </c>
      <c r="K7" s="68" t="n">
        <f aca="false">Výsledky!Q10</f>
        <v>0.5</v>
      </c>
      <c r="L7" s="68" t="n">
        <f aca="false">Výsledky!S17</f>
        <v>1</v>
      </c>
      <c r="M7" s="68" t="n">
        <f aca="false">Výsledky!Q29</f>
        <v>1</v>
      </c>
      <c r="N7" s="68" t="n">
        <f aca="false">Výsledky!S38</f>
        <v>0</v>
      </c>
      <c r="O7" s="68" t="n">
        <f aca="false">Výsledky!Q48</f>
        <v>0</v>
      </c>
      <c r="P7" s="68" t="n">
        <f aca="false">Výsledky!S59</f>
        <v>1</v>
      </c>
      <c r="Q7" s="68" t="n">
        <f aca="false">Výsledky!G7</f>
        <v>0.5</v>
      </c>
      <c r="R7" s="68" t="n">
        <f aca="false">Výsledky!I20</f>
        <v>0</v>
      </c>
      <c r="S7" s="69" t="n">
        <f aca="false">Výsledky!G45</f>
        <v>1</v>
      </c>
      <c r="T7" s="70" t="n">
        <f aca="false" t="array" ref="T7:T7">SUM(VALUE(F7:S7))</f>
        <v>9</v>
      </c>
      <c r="U7" s="71" t="n">
        <f aca="false">F7*$T$5+G7*$T$6+H7*$T$7+I7*$T$8+J7*$T$9+K7*$T$10+L7*$T$11+M7*$T$12+N7*$T$13+O7*$T$14+P7*$T$15+Q7*$T$16+R7*$T$17+S7*$T$18</f>
        <v>43.75</v>
      </c>
      <c r="V7" s="68" t="n">
        <f aca="false">SUMIF(F7:S7,1)</f>
        <v>8</v>
      </c>
      <c r="W7" s="75"/>
      <c r="X7" s="73" t="n">
        <f aca="false">RANK(Y7,$Y$5:$Y$18)</f>
        <v>4</v>
      </c>
      <c r="Y7" s="62" t="n">
        <f aca="false">T7*10000+U7*100+V7</f>
        <v>94383</v>
      </c>
    </row>
    <row r="8" customFormat="false" ht="19.5" hidden="false" customHeight="true" outlineLevel="0" collapsed="false">
      <c r="A8" s="74" t="n">
        <v>4</v>
      </c>
      <c r="B8" s="64" t="s">
        <v>57</v>
      </c>
      <c r="C8" s="65" t="s">
        <v>58</v>
      </c>
      <c r="D8" s="53" t="n">
        <v>1956</v>
      </c>
      <c r="E8" s="54" t="s">
        <v>54</v>
      </c>
      <c r="F8" s="66" t="n">
        <f aca="false">Výsledky!I40</f>
        <v>1</v>
      </c>
      <c r="G8" s="68" t="n">
        <f aca="false">Výsledky!G46</f>
        <v>1</v>
      </c>
      <c r="H8" s="68" t="n">
        <f aca="false">Výsledky!I61</f>
        <v>0</v>
      </c>
      <c r="I8" s="67"/>
      <c r="J8" s="68" t="n">
        <f aca="false">Výsledky!Q11</f>
        <v>0.5</v>
      </c>
      <c r="K8" s="68" t="n">
        <f aca="false">Výsledky!S16</f>
        <v>0</v>
      </c>
      <c r="L8" s="68" t="n">
        <f aca="false">Výsledky!Q30</f>
        <v>1</v>
      </c>
      <c r="M8" s="68" t="n">
        <f aca="false">Výsledky!S37</f>
        <v>0.5</v>
      </c>
      <c r="N8" s="68" t="n">
        <f aca="false">Výsledky!Q49</f>
        <v>0.5</v>
      </c>
      <c r="O8" s="68" t="n">
        <f aca="false">Výsledky!S58</f>
        <v>0.5</v>
      </c>
      <c r="P8" s="68" t="n">
        <f aca="false">Výsledky!G8</f>
        <v>1</v>
      </c>
      <c r="Q8" s="68" t="n">
        <f aca="false">Výsledky!I19</f>
        <v>0.5</v>
      </c>
      <c r="R8" s="68" t="n">
        <f aca="false">Výsledky!G27</f>
        <v>0</v>
      </c>
      <c r="S8" s="69" t="n">
        <f aca="false">Výsledky!G65</f>
        <v>1</v>
      </c>
      <c r="T8" s="70" t="n">
        <f aca="false" t="array" ref="T8:T8">SUM(VALUE(F8:S8))</f>
        <v>7.5</v>
      </c>
      <c r="U8" s="71" t="n">
        <f aca="false">F8*$T$5+G8*$T$6+H8*$T$7+I8*$T$8+J8*$T$9+K8*$T$10+L8*$T$11+M8*$T$12+N8*$T$13+O8*$T$14+P8*$T$15+Q8*$T$16+R8*$T$17+S8*$T$18</f>
        <v>35</v>
      </c>
      <c r="V8" s="68" t="n">
        <f aca="false">SUMIF(F8:S8,1)</f>
        <v>5</v>
      </c>
      <c r="W8" s="72"/>
      <c r="X8" s="73" t="n">
        <f aca="false">RANK(Y8,$Y$5:$Y$18)</f>
        <v>7</v>
      </c>
      <c r="Y8" s="62" t="n">
        <f aca="false">T8*10000+U8*100+V8</f>
        <v>78505</v>
      </c>
    </row>
    <row r="9" customFormat="false" ht="19.5" hidden="false" customHeight="true" outlineLevel="0" collapsed="false">
      <c r="A9" s="74" t="n">
        <v>5</v>
      </c>
      <c r="B9" s="64" t="s">
        <v>59</v>
      </c>
      <c r="C9" s="65" t="s">
        <v>60</v>
      </c>
      <c r="D9" s="53" t="n">
        <v>1409</v>
      </c>
      <c r="E9" s="54" t="s">
        <v>54</v>
      </c>
      <c r="F9" s="66" t="n">
        <f aca="false">Výsledky!G47</f>
        <v>1</v>
      </c>
      <c r="G9" s="68" t="n">
        <f aca="false">Výsledky!I60</f>
        <v>0</v>
      </c>
      <c r="H9" s="68" t="n">
        <f aca="false">Výsledky!G66</f>
        <v>0</v>
      </c>
      <c r="I9" s="68" t="n">
        <f aca="false">Výsledky!S11</f>
        <v>0.5</v>
      </c>
      <c r="J9" s="67"/>
      <c r="K9" s="68" t="n">
        <f aca="false">Výsledky!Q31</f>
        <v>0.5</v>
      </c>
      <c r="L9" s="68" t="n">
        <f aca="false">Výsledky!S36</f>
        <v>0</v>
      </c>
      <c r="M9" s="68" t="n">
        <f aca="false">Výsledky!Q50</f>
        <v>1</v>
      </c>
      <c r="N9" s="68" t="n">
        <f aca="false">Výsledky!S57</f>
        <v>0</v>
      </c>
      <c r="O9" s="68" t="n">
        <f aca="false">Výsledky!G9</f>
        <v>0</v>
      </c>
      <c r="P9" s="68" t="n">
        <f aca="false">Výsledky!I18</f>
        <v>1</v>
      </c>
      <c r="Q9" s="68" t="n">
        <f aca="false">Výsledky!G28</f>
        <v>0.5</v>
      </c>
      <c r="R9" s="68" t="n">
        <f aca="false">Výsledky!I39</f>
        <v>0</v>
      </c>
      <c r="S9" s="69" t="n">
        <f aca="false">Výsledky!Q15</f>
        <v>1</v>
      </c>
      <c r="T9" s="70" t="n">
        <f aca="false" t="array" ref="T9:T9">SUM(VALUE(F9:S9))</f>
        <v>5.5</v>
      </c>
      <c r="U9" s="71" t="n">
        <f aca="false">F9*$T$5+G9*$T$6+H9*$T$7+I9*$T$8+J9*$T$9+K9*$T$10+L9*$T$11+M9*$T$12+N9*$T$13+O9*$T$14+P9*$T$15+Q9*$T$16+R9*$T$17+S9*$T$18</f>
        <v>22</v>
      </c>
      <c r="V9" s="68" t="n">
        <f aca="false">SUMIF(F9:S9,1)</f>
        <v>4</v>
      </c>
      <c r="W9" s="72"/>
      <c r="X9" s="73" t="n">
        <f aca="false">RANK(Y9,$Y$5:$Y$18)</f>
        <v>9</v>
      </c>
      <c r="Y9" s="62" t="n">
        <f aca="false">T9*10000+U9*100+V9</f>
        <v>57204</v>
      </c>
    </row>
    <row r="10" customFormat="false" ht="19.5" hidden="false" customHeight="true" outlineLevel="0" collapsed="false">
      <c r="A10" s="74" t="n">
        <v>6</v>
      </c>
      <c r="B10" s="64" t="s">
        <v>61</v>
      </c>
      <c r="C10" s="65" t="s">
        <v>62</v>
      </c>
      <c r="D10" s="53" t="n">
        <v>1832</v>
      </c>
      <c r="E10" s="54" t="s">
        <v>63</v>
      </c>
      <c r="F10" s="66" t="n">
        <f aca="false">Výsledky!I59</f>
        <v>1</v>
      </c>
      <c r="G10" s="68" t="n">
        <f aca="false">Výsledky!G67</f>
        <v>1</v>
      </c>
      <c r="H10" s="68" t="n">
        <f aca="false">Výsledky!S10</f>
        <v>0.5</v>
      </c>
      <c r="I10" s="68" t="n">
        <f aca="false">Výsledky!Q16</f>
        <v>1</v>
      </c>
      <c r="J10" s="68" t="n">
        <f aca="false">Výsledky!S31</f>
        <v>0.5</v>
      </c>
      <c r="K10" s="67"/>
      <c r="L10" s="68" t="n">
        <f aca="false">Výsledky!Q51</f>
        <v>1</v>
      </c>
      <c r="M10" s="68" t="n">
        <f aca="false">Výsledky!S56</f>
        <v>1</v>
      </c>
      <c r="N10" s="68" t="n">
        <f aca="false">Výsledky!G10</f>
        <v>1</v>
      </c>
      <c r="O10" s="68" t="n">
        <f aca="false">Výsledky!I17</f>
        <v>1</v>
      </c>
      <c r="P10" s="68" t="n">
        <f aca="false">Výsledky!G29</f>
        <v>1</v>
      </c>
      <c r="Q10" s="68" t="n">
        <f aca="false">Výsledky!I38</f>
        <v>1</v>
      </c>
      <c r="R10" s="68" t="n">
        <f aca="false">Výsledky!G48</f>
        <v>0.5</v>
      </c>
      <c r="S10" s="69" t="n">
        <f aca="false">Výsledky!Q35</f>
        <v>1</v>
      </c>
      <c r="T10" s="70" t="n">
        <f aca="false" t="array" ref="T10:T10">SUM(VALUE(F10:S10))</f>
        <v>11.5</v>
      </c>
      <c r="U10" s="71" t="n">
        <f aca="false">F10*$T$5+G10*$T$6+H10*$T$7+I10*$T$8+J10*$T$9+K10*$T$10+L10*$T$11+M10*$T$12+N10*$T$13+O10*$T$14+P10*$T$15+Q10*$T$16+R10*$T$17+S10*$T$18</f>
        <v>66.5</v>
      </c>
      <c r="V10" s="68" t="n">
        <f aca="false">SUMIF(F10:S10,1)</f>
        <v>10</v>
      </c>
      <c r="W10" s="72"/>
      <c r="X10" s="73" t="n">
        <f aca="false">RANK(Y10,$Y$5:$Y$18)</f>
        <v>2</v>
      </c>
      <c r="Y10" s="62" t="n">
        <f aca="false">T10*10000+U10*100+V10</f>
        <v>121660</v>
      </c>
    </row>
    <row r="11" customFormat="false" ht="19.5" hidden="false" customHeight="true" outlineLevel="0" collapsed="false">
      <c r="A11" s="74" t="n">
        <v>7</v>
      </c>
      <c r="B11" s="64" t="s">
        <v>64</v>
      </c>
      <c r="C11" s="65" t="s">
        <v>65</v>
      </c>
      <c r="D11" s="53" t="n">
        <v>1527</v>
      </c>
      <c r="E11" s="54" t="s">
        <v>66</v>
      </c>
      <c r="F11" s="66" t="n">
        <f aca="false">Výsledky!G68</f>
        <v>1</v>
      </c>
      <c r="G11" s="68" t="n">
        <f aca="false">Výsledky!S9</f>
        <v>1</v>
      </c>
      <c r="H11" s="68" t="n">
        <f aca="false">Výsledky!Q17</f>
        <v>0</v>
      </c>
      <c r="I11" s="68" t="n">
        <f aca="false">Výsledky!S30</f>
        <v>0</v>
      </c>
      <c r="J11" s="68" t="n">
        <f aca="false">Výsledky!Q36</f>
        <v>1</v>
      </c>
      <c r="K11" s="68" t="n">
        <f aca="false">Výsledky!S51</f>
        <v>0</v>
      </c>
      <c r="L11" s="67"/>
      <c r="M11" s="68" t="n">
        <f aca="false">Výsledky!G11</f>
        <v>1</v>
      </c>
      <c r="N11" s="68" t="n">
        <f aca="false">Výsledky!I16</f>
        <v>0</v>
      </c>
      <c r="O11" s="68" t="n">
        <f aca="false">Výsledky!G30</f>
        <v>1</v>
      </c>
      <c r="P11" s="68" t="n">
        <f aca="false">Výsledky!I37</f>
        <v>1</v>
      </c>
      <c r="Q11" s="68" t="n">
        <f aca="false">Výsledky!G49</f>
        <v>1</v>
      </c>
      <c r="R11" s="68" t="n">
        <f aca="false">Výsledky!I58</f>
        <v>0</v>
      </c>
      <c r="S11" s="69" t="n">
        <f aca="false">Výsledky!Q55</f>
        <v>1</v>
      </c>
      <c r="T11" s="70" t="n">
        <f aca="false" t="array" ref="T11:T11">SUM(VALUE(F11:S11))</f>
        <v>8</v>
      </c>
      <c r="U11" s="71" t="n">
        <f aca="false">F11*$T$5+G11*$T$6+H11*$T$7+I11*$T$8+J11*$T$9+K11*$T$10+L11*$T$11+M11*$T$12+N11*$T$13+O11*$T$14+P11*$T$15+Q11*$T$16+R11*$T$17+S11*$T$18</f>
        <v>33.5</v>
      </c>
      <c r="V11" s="68" t="n">
        <f aca="false">SUMIF(F11:S11,1)</f>
        <v>8</v>
      </c>
      <c r="W11" s="75"/>
      <c r="X11" s="73" t="n">
        <f aca="false">RANK(Y11,$Y$5:$Y$18)</f>
        <v>6</v>
      </c>
      <c r="Y11" s="62" t="n">
        <f aca="false">T11*10000+U11*100+V11</f>
        <v>83358</v>
      </c>
    </row>
    <row r="12" customFormat="false" ht="19.5" hidden="false" customHeight="true" outlineLevel="0" collapsed="false">
      <c r="A12" s="74" t="n">
        <v>8</v>
      </c>
      <c r="B12" s="64" t="s">
        <v>67</v>
      </c>
      <c r="C12" s="65" t="s">
        <v>68</v>
      </c>
      <c r="D12" s="53" t="n">
        <v>0</v>
      </c>
      <c r="E12" s="54" t="s">
        <v>54</v>
      </c>
      <c r="F12" s="66" t="n">
        <f aca="false">Výsledky!S8</f>
        <v>0.5</v>
      </c>
      <c r="G12" s="68" t="n">
        <f aca="false">Výsledky!Q18</f>
        <v>0</v>
      </c>
      <c r="H12" s="68" t="n">
        <f aca="false">Výsledky!S29</f>
        <v>0</v>
      </c>
      <c r="I12" s="68" t="n">
        <f aca="false">Výsledky!Q37</f>
        <v>0.5</v>
      </c>
      <c r="J12" s="68" t="n">
        <f aca="false">Výsledky!S50</f>
        <v>0</v>
      </c>
      <c r="K12" s="68" t="n">
        <f aca="false">Výsledky!Q56</f>
        <v>0</v>
      </c>
      <c r="L12" s="68" t="n">
        <f aca="false">Výsledky!I11</f>
        <v>0</v>
      </c>
      <c r="M12" s="67"/>
      <c r="N12" s="68" t="n">
        <f aca="false">Výsledky!G31</f>
        <v>0</v>
      </c>
      <c r="O12" s="68" t="n">
        <f aca="false">Výsledky!I36</f>
        <v>0.5</v>
      </c>
      <c r="P12" s="68" t="n">
        <f aca="false">Výsledky!G50</f>
        <v>0</v>
      </c>
      <c r="Q12" s="68" t="n">
        <f aca="false">Výsledky!I57</f>
        <v>0</v>
      </c>
      <c r="R12" s="68" t="n">
        <f aca="false">Výsledky!G69</f>
        <v>0</v>
      </c>
      <c r="S12" s="69" t="n">
        <f aca="false">Výsledky!I15</f>
        <v>1</v>
      </c>
      <c r="T12" s="70" t="n">
        <f aca="false" t="array" ref="T12:T12">SUM(VALUE(F12:S12))</f>
        <v>2.5</v>
      </c>
      <c r="U12" s="71" t="n">
        <f aca="false">F12*$T$5+G12*$T$6+H12*$T$7+I12*$T$8+J12*$T$9+K12*$T$10+L12*$T$11+M12*$T$12+N12*$T$13+O12*$T$14+P12*$T$15+Q12*$T$16+R12*$T$17+S12*$T$18</f>
        <v>8</v>
      </c>
      <c r="V12" s="68" t="n">
        <f aca="false">SUMIF(F12:S12,1)</f>
        <v>1</v>
      </c>
      <c r="W12" s="75"/>
      <c r="X12" s="73" t="n">
        <f aca="false">RANK(Y12,$Y$5:$Y$18)</f>
        <v>12</v>
      </c>
      <c r="Y12" s="62" t="n">
        <f aca="false">T12*10000+U12*100+V12</f>
        <v>25801</v>
      </c>
    </row>
    <row r="13" customFormat="false" ht="19.5" hidden="false" customHeight="true" outlineLevel="0" collapsed="false">
      <c r="A13" s="74" t="n">
        <v>9</v>
      </c>
      <c r="B13" s="64" t="s">
        <v>69</v>
      </c>
      <c r="C13" s="76" t="s">
        <v>56</v>
      </c>
      <c r="D13" s="77" t="n">
        <v>1630</v>
      </c>
      <c r="E13" s="54" t="s">
        <v>66</v>
      </c>
      <c r="F13" s="66" t="n">
        <f aca="false">Výsledky!Q19</f>
        <v>1</v>
      </c>
      <c r="G13" s="68" t="n">
        <f aca="false">Výsledky!S28</f>
        <v>1</v>
      </c>
      <c r="H13" s="68" t="n">
        <f aca="false">Výsledky!Q38</f>
        <v>1</v>
      </c>
      <c r="I13" s="68" t="n">
        <f aca="false">Výsledky!S49</f>
        <v>0.5</v>
      </c>
      <c r="J13" s="68" t="n">
        <f aca="false">Výsledky!Q57</f>
        <v>1</v>
      </c>
      <c r="K13" s="68" t="n">
        <f aca="false">Výsledky!I10</f>
        <v>0</v>
      </c>
      <c r="L13" s="68" t="n">
        <f aca="false">Výsledky!G16</f>
        <v>1</v>
      </c>
      <c r="M13" s="68" t="n">
        <f aca="false">Výsledky!I31</f>
        <v>1</v>
      </c>
      <c r="N13" s="67"/>
      <c r="O13" s="68" t="n">
        <f aca="false">Výsledky!G51</f>
        <v>1</v>
      </c>
      <c r="P13" s="68" t="n">
        <f aca="false">Výsledky!I56</f>
        <v>1</v>
      </c>
      <c r="Q13" s="68" t="n">
        <f aca="false">Výsledky!G70</f>
        <v>0.5</v>
      </c>
      <c r="R13" s="68" t="n">
        <f aca="false">Výsledky!S7</f>
        <v>0</v>
      </c>
      <c r="S13" s="69" t="n">
        <f aca="false">Výsledky!I35</f>
        <v>1</v>
      </c>
      <c r="T13" s="70" t="n">
        <f aca="false" t="array" ref="T13:T13">SUM(VALUE(F13:S13))</f>
        <v>10</v>
      </c>
      <c r="U13" s="71" t="n">
        <f aca="false">F13*$T$5+G13*$T$6+H13*$T$7+I13*$T$8+J13*$T$9+K13*$T$10+L13*$T$11+M13*$T$12+N13*$T$13+O13*$T$14+P13*$T$15+Q13*$T$16+R13*$T$17+S13*$T$18</f>
        <v>50.25</v>
      </c>
      <c r="V13" s="68" t="n">
        <f aca="false">SUMIF(F13:S13,1)</f>
        <v>9</v>
      </c>
      <c r="W13" s="72"/>
      <c r="X13" s="73" t="n">
        <f aca="false">RANK(Y13,$Y$5:$Y$18)</f>
        <v>3</v>
      </c>
      <c r="Y13" s="62" t="n">
        <f aca="false">T13*10000+U13*100+V13</f>
        <v>105034</v>
      </c>
    </row>
    <row r="14" customFormat="false" ht="19.5" hidden="false" customHeight="true" outlineLevel="0" collapsed="false">
      <c r="A14" s="74" t="n">
        <v>10</v>
      </c>
      <c r="B14" s="64" t="s">
        <v>67</v>
      </c>
      <c r="C14" s="76" t="s">
        <v>70</v>
      </c>
      <c r="D14" s="77" t="n">
        <v>1447</v>
      </c>
      <c r="E14" s="54" t="s">
        <v>54</v>
      </c>
      <c r="F14" s="66" t="n">
        <f aca="false">Výsledky!S27</f>
        <v>1</v>
      </c>
      <c r="G14" s="68" t="n">
        <f aca="false">Výsledky!Q39</f>
        <v>1</v>
      </c>
      <c r="H14" s="68" t="n">
        <f aca="false">Výsledky!S48</f>
        <v>1</v>
      </c>
      <c r="I14" s="68" t="n">
        <f aca="false">Výsledky!Q58</f>
        <v>0.5</v>
      </c>
      <c r="J14" s="68" t="n">
        <f aca="false">Výsledky!I9</f>
        <v>1</v>
      </c>
      <c r="K14" s="68" t="n">
        <f aca="false">Výsledky!G17</f>
        <v>0</v>
      </c>
      <c r="L14" s="68" t="n">
        <f aca="false">Výsledky!I30</f>
        <v>0</v>
      </c>
      <c r="M14" s="68" t="n">
        <f aca="false">Výsledky!G36</f>
        <v>0.5</v>
      </c>
      <c r="N14" s="68" t="n">
        <f aca="false">Výsledky!I51</f>
        <v>0</v>
      </c>
      <c r="O14" s="67"/>
      <c r="P14" s="68" t="n">
        <f aca="false">Výsledky!G71</f>
        <v>1</v>
      </c>
      <c r="Q14" s="68" t="n">
        <f aca="false">Výsledky!S6</f>
        <v>0</v>
      </c>
      <c r="R14" s="68" t="n">
        <f aca="false">Výsledky!Q20</f>
        <v>0</v>
      </c>
      <c r="S14" s="69" t="n">
        <f aca="false">Výsledky!I55</f>
        <v>1</v>
      </c>
      <c r="T14" s="70" t="n">
        <f aca="false" t="array" ref="T14:T14">SUM(VALUE(F14:S14))</f>
        <v>7</v>
      </c>
      <c r="U14" s="71" t="n">
        <f aca="false">F14*$T$5+G14*$T$6+H14*$T$7+I14*$T$8+J14*$T$9+K14*$T$10+L14*$T$11+M14*$T$12+N14*$T$13+O14*$T$14+P14*$T$15+Q14*$T$16+R14*$T$17+S14*$T$18</f>
        <v>30</v>
      </c>
      <c r="V14" s="68" t="n">
        <f aca="false">SUMIF(F14:S14,1)</f>
        <v>6</v>
      </c>
      <c r="W14" s="72"/>
      <c r="X14" s="73" t="n">
        <f aca="false">RANK(Y14,$Y$5:$Y$18)</f>
        <v>8</v>
      </c>
      <c r="Y14" s="62" t="n">
        <f aca="false">T14*10000+U14*100+V14</f>
        <v>73006</v>
      </c>
    </row>
    <row r="15" customFormat="false" ht="19.5" hidden="false" customHeight="true" outlineLevel="0" collapsed="false">
      <c r="A15" s="74" t="n">
        <v>11</v>
      </c>
      <c r="B15" s="64" t="s">
        <v>71</v>
      </c>
      <c r="C15" s="76" t="s">
        <v>72</v>
      </c>
      <c r="D15" s="77" t="n">
        <v>1397</v>
      </c>
      <c r="E15" s="54" t="s">
        <v>54</v>
      </c>
      <c r="F15" s="66" t="n">
        <f aca="false">Výsledky!Q40</f>
        <v>1</v>
      </c>
      <c r="G15" s="68" t="n">
        <f aca="false">Výsledky!S47</f>
        <v>1</v>
      </c>
      <c r="H15" s="68" t="n">
        <f aca="false">Výsledky!Q59</f>
        <v>0</v>
      </c>
      <c r="I15" s="68" t="n">
        <f aca="false">Výsledky!I8</f>
        <v>0</v>
      </c>
      <c r="J15" s="68" t="n">
        <f aca="false">Výsledky!G18</f>
        <v>0</v>
      </c>
      <c r="K15" s="68" t="n">
        <f aca="false">Výsledky!I29</f>
        <v>0</v>
      </c>
      <c r="L15" s="68" t="n">
        <f aca="false">Výsledky!G37</f>
        <v>0</v>
      </c>
      <c r="M15" s="68" t="n">
        <f aca="false">Výsledky!I50</f>
        <v>1</v>
      </c>
      <c r="N15" s="68" t="n">
        <f aca="false">Výsledky!G56</f>
        <v>0</v>
      </c>
      <c r="O15" s="68" t="n">
        <f aca="false">Výsledky!I71</f>
        <v>0</v>
      </c>
      <c r="P15" s="67"/>
      <c r="Q15" s="68" t="n">
        <f aca="false">Výsledky!Q21</f>
        <v>0</v>
      </c>
      <c r="R15" s="68" t="n">
        <f aca="false">Výsledky!S26</f>
        <v>0.5</v>
      </c>
      <c r="S15" s="69" t="n">
        <f aca="false">Výsledky!S5</f>
        <v>1</v>
      </c>
      <c r="T15" s="70" t="n">
        <f aca="false" t="array" ref="T15:T15">SUM(VALUE(F15:S15))</f>
        <v>4.5</v>
      </c>
      <c r="U15" s="71" t="n">
        <f aca="false">F15*$T$5+G15*$T$6+H15*$T$7+I15*$T$8+J15*$T$9+K15*$T$10+L15*$T$11+M15*$T$12+N15*$T$13+O15*$T$14+P15*$T$15+Q15*$T$16+R15*$T$17+S15*$T$18</f>
        <v>14.25</v>
      </c>
      <c r="V15" s="68" t="n">
        <f aca="false">SUMIF(F15:S15,1)</f>
        <v>4</v>
      </c>
      <c r="W15" s="72"/>
      <c r="X15" s="73" t="n">
        <f aca="false">RANK(Y15,$Y$5:$Y$18)</f>
        <v>11</v>
      </c>
      <c r="Y15" s="62" t="n">
        <f aca="false">T15*10000+U15*100+V15</f>
        <v>46429</v>
      </c>
    </row>
    <row r="16" customFormat="false" ht="19.5" hidden="false" customHeight="true" outlineLevel="0" collapsed="false">
      <c r="A16" s="74" t="n">
        <v>12</v>
      </c>
      <c r="B16" s="64" t="s">
        <v>73</v>
      </c>
      <c r="C16" s="76" t="s">
        <v>74</v>
      </c>
      <c r="D16" s="77" t="n">
        <v>1561</v>
      </c>
      <c r="E16" s="54" t="s">
        <v>54</v>
      </c>
      <c r="F16" s="66" t="n">
        <f aca="false">Výsledky!S46</f>
        <v>1</v>
      </c>
      <c r="G16" s="68" t="n">
        <f aca="false">Výsledky!Q60</f>
        <v>1</v>
      </c>
      <c r="H16" s="68" t="n">
        <f aca="false">Výsledky!I7</f>
        <v>0.5</v>
      </c>
      <c r="I16" s="68" t="n">
        <f aca="false">Výsledky!G19</f>
        <v>0.5</v>
      </c>
      <c r="J16" s="68" t="n">
        <f aca="false">Výsledky!I28</f>
        <v>0.5</v>
      </c>
      <c r="K16" s="68" t="n">
        <f aca="false">Výsledky!G38</f>
        <v>0</v>
      </c>
      <c r="L16" s="68" t="n">
        <f aca="false">Výsledky!I49</f>
        <v>0</v>
      </c>
      <c r="M16" s="68" t="n">
        <f aca="false">Výsledky!G57</f>
        <v>1</v>
      </c>
      <c r="N16" s="68" t="n">
        <f aca="false">Výsledky!I70</f>
        <v>0.5</v>
      </c>
      <c r="O16" s="68" t="n">
        <f aca="false">Výsledky!Q6</f>
        <v>1</v>
      </c>
      <c r="P16" s="68" t="n">
        <f aca="false">Výsledky!S21</f>
        <v>1</v>
      </c>
      <c r="Q16" s="67"/>
      <c r="R16" s="68" t="n">
        <f aca="false">Výsledky!Q41</f>
        <v>0</v>
      </c>
      <c r="S16" s="69" t="n">
        <f aca="false">Výsledky!S25</f>
        <v>1</v>
      </c>
      <c r="T16" s="70" t="n">
        <f aca="false" t="array" ref="T16:T16">SUM(VALUE(F16:S16))</f>
        <v>8</v>
      </c>
      <c r="U16" s="71" t="n">
        <f aca="false">F16*$T$5+G16*$T$6+H16*$T$7+I16*$T$8+J16*$T$9+K16*$T$10+L16*$T$11+M16*$T$12+N16*$T$13+O16*$T$14+P16*$T$15+Q16*$T$16+R16*$T$17+S16*$T$18</f>
        <v>36</v>
      </c>
      <c r="V16" s="68" t="n">
        <f aca="false">SUMIF(F16:S16,1)</f>
        <v>6</v>
      </c>
      <c r="W16" s="72"/>
      <c r="X16" s="73" t="n">
        <f aca="false">RANK(Y16,$Y$5:$Y$18)</f>
        <v>5</v>
      </c>
      <c r="Y16" s="62" t="n">
        <f aca="false">T16*10000+U16*100+V16</f>
        <v>83606</v>
      </c>
    </row>
    <row r="17" customFormat="false" ht="19.5" hidden="false" customHeight="true" outlineLevel="0" collapsed="false">
      <c r="A17" s="74" t="n">
        <v>13</v>
      </c>
      <c r="B17" s="64" t="s">
        <v>75</v>
      </c>
      <c r="C17" s="76" t="s">
        <v>56</v>
      </c>
      <c r="D17" s="77" t="n">
        <v>1925</v>
      </c>
      <c r="E17" s="54" t="s">
        <v>63</v>
      </c>
      <c r="F17" s="66" t="n">
        <f aca="false">Výsledky!Q61</f>
        <v>1</v>
      </c>
      <c r="G17" s="68" t="n">
        <f aca="false">Výsledky!I6</f>
        <v>0.5</v>
      </c>
      <c r="H17" s="68" t="n">
        <f aca="false">Výsledky!G20</f>
        <v>1</v>
      </c>
      <c r="I17" s="68" t="n">
        <f aca="false">Výsledky!I27</f>
        <v>1</v>
      </c>
      <c r="J17" s="68" t="n">
        <f aca="false">Výsledky!G39</f>
        <v>1</v>
      </c>
      <c r="K17" s="68" t="n">
        <f aca="false">Výsledky!I48</f>
        <v>0.5</v>
      </c>
      <c r="L17" s="68" t="n">
        <f aca="false">Výsledky!G58</f>
        <v>1</v>
      </c>
      <c r="M17" s="68" t="n">
        <f aca="false">Výsledky!I69</f>
        <v>1</v>
      </c>
      <c r="N17" s="68" t="n">
        <f aca="false">Výsledky!Q7</f>
        <v>1</v>
      </c>
      <c r="O17" s="68" t="n">
        <f aca="false">Výsledky!S20</f>
        <v>1</v>
      </c>
      <c r="P17" s="68" t="n">
        <f aca="false">Výsledky!Q26</f>
        <v>0.5</v>
      </c>
      <c r="Q17" s="68" t="n">
        <f aca="false">Výsledky!S41</f>
        <v>1</v>
      </c>
      <c r="R17" s="67"/>
      <c r="S17" s="69" t="n">
        <f aca="false">Výsledky!S45</f>
        <v>1</v>
      </c>
      <c r="T17" s="70" t="n">
        <f aca="false" t="array" ref="T17:T17">SUM(VALUE(F17:S17))</f>
        <v>11.5</v>
      </c>
      <c r="U17" s="71" t="n">
        <f aca="false">F17*$T$5+G17*$T$6+H17*$T$7+I17*$T$8+J17*$T$9+K17*$T$10+L17*$T$11+M17*$T$12+N17*$T$13+O17*$T$14+P17*$T$15+Q17*$T$16+R17*$T$17+S17*$T$18</f>
        <v>69.25</v>
      </c>
      <c r="V17" s="68" t="n">
        <f aca="false">SUMIF(F17:S17,1)</f>
        <v>10</v>
      </c>
      <c r="W17" s="72"/>
      <c r="X17" s="73" t="n">
        <f aca="false">RANK(Y17,$Y$5:$Y$18)</f>
        <v>1</v>
      </c>
      <c r="Y17" s="62" t="n">
        <f aca="false">T17*10000+U17*100+V17</f>
        <v>121935</v>
      </c>
    </row>
    <row r="18" customFormat="false" ht="19.5" hidden="false" customHeight="true" outlineLevel="0" collapsed="false">
      <c r="A18" s="78" t="n">
        <v>14</v>
      </c>
      <c r="B18" s="79" t="s">
        <v>76</v>
      </c>
      <c r="C18" s="79" t="s">
        <v>77</v>
      </c>
      <c r="D18" s="80" t="n">
        <v>0</v>
      </c>
      <c r="E18" s="81" t="s">
        <v>54</v>
      </c>
      <c r="F18" s="82" t="n">
        <f aca="false">Výsledky!I5</f>
        <v>0</v>
      </c>
      <c r="G18" s="83" t="n">
        <f aca="false">Výsledky!I25</f>
        <v>0</v>
      </c>
      <c r="H18" s="83" t="n">
        <f aca="false">Výsledky!I45</f>
        <v>0</v>
      </c>
      <c r="I18" s="83" t="n">
        <f aca="false">Výsledky!I65</f>
        <v>0</v>
      </c>
      <c r="J18" s="83" t="n">
        <f aca="false">Výsledky!S15</f>
        <v>0</v>
      </c>
      <c r="K18" s="83" t="n">
        <f aca="false">Výsledky!S35</f>
        <v>0</v>
      </c>
      <c r="L18" s="83" t="n">
        <f aca="false">Výsledky!S55</f>
        <v>0</v>
      </c>
      <c r="M18" s="83" t="n">
        <f aca="false">Výsledky!G15</f>
        <v>0</v>
      </c>
      <c r="N18" s="83" t="n">
        <f aca="false">Výsledky!G35</f>
        <v>0</v>
      </c>
      <c r="O18" s="83" t="n">
        <f aca="false">Výsledky!G55</f>
        <v>0</v>
      </c>
      <c r="P18" s="83" t="n">
        <f aca="false">Výsledky!Q5</f>
        <v>0</v>
      </c>
      <c r="Q18" s="83" t="n">
        <f aca="false">Výsledky!Q25</f>
        <v>0</v>
      </c>
      <c r="R18" s="83" t="n">
        <f aca="false">Výsledky!Q45</f>
        <v>0</v>
      </c>
      <c r="S18" s="84"/>
      <c r="T18" s="85" t="n">
        <f aca="false" t="array" ref="T18:T18">SUM(VALUE(F18:S18))</f>
        <v>0</v>
      </c>
      <c r="U18" s="86" t="n">
        <f aca="false">F18*$T$5+G18*$T$6+H18*$T$7+I18*$T$8+J18*$T$9+K18*$T$10+L18*$T$11+M18*$T$12+N18*$T$13+O18*$T$14+P18*$T$15+Q18*$T$16+R18*$T$17+S18*$T$18</f>
        <v>0</v>
      </c>
      <c r="V18" s="83" t="n">
        <f aca="false">SUMIF(F18:S18,1)</f>
        <v>0</v>
      </c>
      <c r="W18" s="87"/>
      <c r="X18" s="88" t="n">
        <f aca="false">RANK(Y18,$Y$5:$Y$18)</f>
        <v>14</v>
      </c>
      <c r="Y18" s="62" t="n">
        <f aca="false">T18*10000+U18*100+V18</f>
        <v>0</v>
      </c>
    </row>
    <row r="19" customFormat="false" ht="15" hidden="false" customHeight="false" outlineLevel="0" collapsed="false">
      <c r="A19" s="38"/>
      <c r="B19" s="89"/>
      <c r="C19" s="89"/>
      <c r="D19" s="89"/>
      <c r="E19" s="89"/>
      <c r="F19" s="89"/>
      <c r="G19" s="89"/>
      <c r="H19" s="89"/>
      <c r="I19" s="89"/>
      <c r="J19" s="90"/>
      <c r="K19" s="90"/>
      <c r="L19" s="90"/>
      <c r="M19" s="90"/>
      <c r="N19" s="90"/>
      <c r="O19" s="90"/>
      <c r="P19" s="38"/>
      <c r="Q19" s="38"/>
      <c r="R19" s="38"/>
      <c r="S19" s="38"/>
      <c r="T19" s="38"/>
      <c r="U19" s="38"/>
      <c r="V19" s="38"/>
      <c r="W19" s="38"/>
      <c r="X19" s="38"/>
    </row>
    <row r="20" customFormat="false" ht="15" hidden="false" customHeight="false" outlineLevel="0" collapsed="false">
      <c r="A20" s="38"/>
      <c r="B20" s="89"/>
      <c r="C20" s="89"/>
      <c r="D20" s="89"/>
      <c r="E20" s="89"/>
      <c r="F20" s="89"/>
      <c r="G20" s="89"/>
      <c r="H20" s="89"/>
      <c r="I20" s="89"/>
      <c r="J20" s="90"/>
      <c r="K20" s="90"/>
      <c r="L20" s="90"/>
      <c r="M20" s="90"/>
      <c r="N20" s="90"/>
      <c r="O20" s="90"/>
      <c r="P20" s="38"/>
      <c r="Q20" s="38"/>
      <c r="R20" s="38"/>
      <c r="S20" s="38"/>
      <c r="T20" s="38"/>
      <c r="U20" s="38"/>
      <c r="V20" s="38"/>
      <c r="W20" s="38"/>
      <c r="X20" s="38"/>
    </row>
    <row r="21" customFormat="false" ht="15" hidden="false" customHeight="false" outlineLevel="0" collapsed="false">
      <c r="A21" s="38"/>
      <c r="B21" s="89"/>
      <c r="C21" s="89"/>
      <c r="D21" s="89"/>
      <c r="E21" s="89"/>
      <c r="F21" s="89"/>
      <c r="G21" s="89"/>
      <c r="H21" s="89"/>
      <c r="I21" s="89"/>
      <c r="J21" s="90"/>
      <c r="K21" s="90"/>
      <c r="L21" s="90"/>
      <c r="M21" s="90"/>
      <c r="N21" s="90"/>
      <c r="O21" s="90"/>
      <c r="P21" s="38"/>
      <c r="Q21" s="38"/>
      <c r="R21" s="38"/>
      <c r="S21" s="38"/>
      <c r="T21" s="38"/>
      <c r="U21" s="38"/>
      <c r="V21" s="38"/>
      <c r="W21" s="38"/>
      <c r="X21" s="38"/>
    </row>
    <row r="22" customFormat="false" ht="15" hidden="false" customHeight="false" outlineLevel="0" collapsed="false">
      <c r="A22" s="38"/>
      <c r="B22" s="89"/>
      <c r="C22" s="89"/>
      <c r="D22" s="89"/>
      <c r="E22" s="89"/>
      <c r="F22" s="89"/>
      <c r="G22" s="89"/>
      <c r="H22" s="89"/>
      <c r="I22" s="89"/>
      <c r="J22" s="90"/>
      <c r="K22" s="90"/>
      <c r="L22" s="90"/>
      <c r="M22" s="90"/>
      <c r="N22" s="90"/>
      <c r="O22" s="90"/>
      <c r="P22" s="38"/>
      <c r="Q22" s="38"/>
      <c r="R22" s="38"/>
      <c r="S22" s="38"/>
      <c r="T22" s="38"/>
      <c r="U22" s="38"/>
      <c r="V22" s="38"/>
      <c r="W22" s="38"/>
      <c r="X22" s="38"/>
    </row>
    <row r="23" customFormat="false" ht="15" hidden="false" customHeight="false" outlineLevel="0" collapsed="false">
      <c r="A23" s="38"/>
      <c r="B23" s="89"/>
      <c r="C23" s="89"/>
      <c r="D23" s="89"/>
      <c r="E23" s="89"/>
      <c r="F23" s="89"/>
      <c r="G23" s="89"/>
      <c r="H23" s="89"/>
      <c r="I23" s="89"/>
      <c r="J23" s="90"/>
      <c r="K23" s="90"/>
      <c r="L23" s="90"/>
      <c r="M23" s="90"/>
      <c r="N23" s="90"/>
      <c r="O23" s="90"/>
      <c r="P23" s="38"/>
      <c r="Q23" s="38"/>
      <c r="R23" s="38"/>
      <c r="S23" s="38"/>
      <c r="T23" s="38"/>
      <c r="U23" s="38"/>
      <c r="V23" s="38"/>
      <c r="W23" s="38"/>
      <c r="X23" s="38"/>
    </row>
    <row r="24" customFormat="false" ht="15" hidden="false" customHeight="false" outlineLevel="0" collapsed="false">
      <c r="A24" s="38"/>
      <c r="B24" s="89"/>
      <c r="C24" s="89"/>
      <c r="D24" s="89"/>
      <c r="E24" s="89"/>
      <c r="F24" s="89"/>
      <c r="G24" s="89"/>
      <c r="H24" s="89"/>
      <c r="I24" s="89"/>
      <c r="J24" s="90"/>
      <c r="K24" s="90"/>
      <c r="L24" s="90"/>
      <c r="M24" s="90"/>
      <c r="N24" s="90"/>
      <c r="O24" s="90"/>
      <c r="P24" s="38"/>
      <c r="Q24" s="38"/>
      <c r="R24" s="38"/>
      <c r="S24" s="38"/>
      <c r="T24" s="38"/>
      <c r="U24" s="38"/>
      <c r="V24" s="38"/>
      <c r="W24" s="38"/>
      <c r="X24" s="38"/>
    </row>
    <row r="25" customFormat="false" ht="15" hidden="false" customHeight="false" outlineLevel="0" collapsed="false">
      <c r="A25" s="38"/>
      <c r="B25" s="89"/>
      <c r="C25" s="89"/>
      <c r="D25" s="89"/>
      <c r="E25" s="89"/>
      <c r="F25" s="89"/>
      <c r="G25" s="89"/>
      <c r="H25" s="89"/>
      <c r="I25" s="89"/>
      <c r="J25" s="90"/>
      <c r="K25" s="90"/>
      <c r="L25" s="90"/>
      <c r="M25" s="90"/>
      <c r="N25" s="90"/>
      <c r="O25" s="90"/>
      <c r="P25" s="38"/>
      <c r="Q25" s="38"/>
      <c r="R25" s="38"/>
      <c r="S25" s="38"/>
      <c r="T25" s="38"/>
      <c r="U25" s="38"/>
      <c r="V25" s="38"/>
      <c r="W25" s="38"/>
      <c r="X25" s="38"/>
    </row>
    <row r="26" customFormat="false" ht="15" hidden="false" customHeight="false" outlineLevel="0" collapsed="false">
      <c r="A26" s="38"/>
      <c r="B26" s="89"/>
      <c r="C26" s="89"/>
      <c r="D26" s="89"/>
      <c r="E26" s="89"/>
      <c r="F26" s="89"/>
      <c r="G26" s="89"/>
      <c r="H26" s="89"/>
      <c r="I26" s="89"/>
      <c r="J26" s="90"/>
      <c r="K26" s="90"/>
      <c r="L26" s="90"/>
      <c r="M26" s="90"/>
      <c r="N26" s="90"/>
      <c r="O26" s="90"/>
      <c r="P26" s="38"/>
      <c r="Q26" s="38"/>
      <c r="R26" s="38"/>
      <c r="S26" s="38"/>
      <c r="T26" s="38"/>
      <c r="U26" s="38"/>
      <c r="V26" s="38"/>
      <c r="W26" s="38"/>
      <c r="X26" s="38"/>
    </row>
    <row r="27" customFormat="false" ht="15" hidden="false" customHeight="false" outlineLevel="0" collapsed="false">
      <c r="A27" s="38"/>
      <c r="B27" s="89"/>
      <c r="C27" s="89"/>
      <c r="D27" s="89"/>
      <c r="E27" s="89"/>
      <c r="F27" s="89"/>
      <c r="G27" s="89"/>
      <c r="H27" s="89"/>
      <c r="I27" s="89"/>
      <c r="J27" s="90"/>
      <c r="K27" s="90"/>
      <c r="L27" s="90"/>
      <c r="M27" s="90"/>
      <c r="N27" s="90"/>
      <c r="O27" s="90"/>
      <c r="P27" s="38"/>
      <c r="Q27" s="38"/>
      <c r="R27" s="38"/>
      <c r="S27" s="38"/>
      <c r="T27" s="38"/>
      <c r="U27" s="38"/>
      <c r="V27" s="38"/>
      <c r="W27" s="38"/>
      <c r="X27" s="38"/>
    </row>
    <row r="28" customFormat="false" ht="15" hidden="false" customHeight="false" outlineLevel="0" collapsed="false">
      <c r="A28" s="38"/>
      <c r="B28" s="89"/>
      <c r="C28" s="89"/>
      <c r="D28" s="89"/>
      <c r="E28" s="89"/>
      <c r="F28" s="89"/>
      <c r="G28" s="89"/>
      <c r="H28" s="89"/>
      <c r="I28" s="89"/>
      <c r="J28" s="90"/>
      <c r="K28" s="90"/>
      <c r="L28" s="90"/>
      <c r="M28" s="90"/>
      <c r="N28" s="90"/>
      <c r="O28" s="90"/>
      <c r="P28" s="38"/>
      <c r="Q28" s="38"/>
      <c r="R28" s="38"/>
      <c r="S28" s="38"/>
      <c r="T28" s="38"/>
      <c r="U28" s="38"/>
      <c r="V28" s="38"/>
      <c r="W28" s="38"/>
      <c r="X28" s="38"/>
    </row>
    <row r="29" customFormat="false" ht="15" hidden="false" customHeight="false" outlineLevel="0" collapsed="false">
      <c r="A29" s="38"/>
      <c r="B29" s="89"/>
      <c r="C29" s="89"/>
      <c r="D29" s="89"/>
      <c r="E29" s="89"/>
      <c r="F29" s="89"/>
      <c r="G29" s="89"/>
      <c r="H29" s="89"/>
      <c r="I29" s="89"/>
      <c r="J29" s="90"/>
      <c r="K29" s="90"/>
      <c r="L29" s="90"/>
      <c r="M29" s="90"/>
      <c r="N29" s="90"/>
      <c r="O29" s="90"/>
      <c r="P29" s="38"/>
      <c r="Q29" s="38"/>
      <c r="R29" s="38"/>
      <c r="S29" s="38"/>
      <c r="T29" s="38"/>
      <c r="U29" s="38"/>
      <c r="V29" s="38"/>
      <c r="W29" s="38"/>
      <c r="X29" s="38"/>
    </row>
    <row r="30" customFormat="false" ht="15" hidden="false" customHeight="false" outlineLevel="0" collapsed="false">
      <c r="A30" s="38"/>
      <c r="B30" s="89"/>
      <c r="C30" s="89"/>
      <c r="D30" s="89"/>
      <c r="E30" s="89"/>
      <c r="F30" s="89"/>
      <c r="G30" s="89"/>
      <c r="H30" s="89"/>
      <c r="I30" s="89"/>
      <c r="J30" s="90"/>
      <c r="K30" s="90"/>
      <c r="L30" s="90"/>
      <c r="M30" s="90"/>
      <c r="N30" s="90"/>
      <c r="O30" s="90"/>
      <c r="P30" s="38"/>
      <c r="Q30" s="38"/>
      <c r="R30" s="38"/>
      <c r="S30" s="38"/>
      <c r="T30" s="38"/>
      <c r="U30" s="38"/>
      <c r="V30" s="38"/>
      <c r="W30" s="38"/>
      <c r="X30" s="38"/>
    </row>
    <row r="31" customFormat="false" ht="15" hidden="false" customHeight="false" outlineLevel="0" collapsed="false">
      <c r="A31" s="38"/>
      <c r="B31" s="89"/>
      <c r="C31" s="89"/>
      <c r="D31" s="89"/>
      <c r="E31" s="89"/>
      <c r="F31" s="89"/>
      <c r="G31" s="89"/>
      <c r="H31" s="89"/>
      <c r="I31" s="89"/>
      <c r="J31" s="90"/>
      <c r="K31" s="90"/>
      <c r="L31" s="90"/>
      <c r="M31" s="90"/>
      <c r="N31" s="90"/>
      <c r="O31" s="90"/>
      <c r="P31" s="38"/>
      <c r="Q31" s="38"/>
      <c r="R31" s="38"/>
      <c r="S31" s="38"/>
      <c r="T31" s="38"/>
      <c r="U31" s="38"/>
      <c r="V31" s="38"/>
      <c r="W31" s="38"/>
      <c r="X31" s="38"/>
    </row>
    <row r="32" customFormat="false" ht="15" hidden="false" customHeight="false" outlineLevel="0" collapsed="false">
      <c r="A32" s="38"/>
      <c r="B32" s="89"/>
      <c r="C32" s="89"/>
      <c r="D32" s="89"/>
      <c r="E32" s="89"/>
      <c r="F32" s="89"/>
      <c r="G32" s="89"/>
      <c r="H32" s="89"/>
      <c r="I32" s="89"/>
      <c r="J32" s="90"/>
      <c r="K32" s="90"/>
      <c r="L32" s="90"/>
      <c r="M32" s="90"/>
      <c r="N32" s="90"/>
      <c r="O32" s="90"/>
      <c r="P32" s="38"/>
      <c r="Q32" s="38"/>
      <c r="R32" s="38"/>
      <c r="S32" s="38"/>
      <c r="T32" s="38"/>
      <c r="U32" s="38"/>
      <c r="V32" s="38"/>
      <c r="W32" s="38"/>
      <c r="X32" s="38"/>
    </row>
    <row r="33" customFormat="false" ht="15" hidden="false" customHeight="false" outlineLevel="0" collapsed="false">
      <c r="A33" s="38"/>
      <c r="B33" s="89"/>
      <c r="C33" s="89"/>
      <c r="D33" s="89"/>
      <c r="E33" s="89"/>
      <c r="F33" s="89"/>
      <c r="G33" s="89"/>
      <c r="H33" s="89"/>
      <c r="I33" s="89"/>
      <c r="J33" s="90"/>
      <c r="K33" s="90"/>
      <c r="L33" s="90"/>
      <c r="M33" s="90"/>
      <c r="N33" s="90"/>
      <c r="O33" s="90"/>
      <c r="P33" s="38"/>
      <c r="Q33" s="38"/>
      <c r="R33" s="38"/>
      <c r="S33" s="38"/>
      <c r="T33" s="38"/>
      <c r="U33" s="38"/>
      <c r="V33" s="38"/>
      <c r="W33" s="38"/>
      <c r="X33" s="38"/>
    </row>
    <row r="34" customFormat="false" ht="15" hidden="false" customHeight="false" outlineLevel="0" collapsed="false">
      <c r="A34" s="38"/>
      <c r="B34" s="89"/>
      <c r="C34" s="89"/>
      <c r="D34" s="89"/>
      <c r="E34" s="89"/>
      <c r="F34" s="89"/>
      <c r="G34" s="89"/>
      <c r="H34" s="89"/>
      <c r="I34" s="89"/>
      <c r="J34" s="90"/>
      <c r="K34" s="90"/>
      <c r="L34" s="90"/>
      <c r="M34" s="90"/>
      <c r="N34" s="90"/>
      <c r="O34" s="90"/>
      <c r="P34" s="38"/>
      <c r="Q34" s="38"/>
      <c r="R34" s="38"/>
      <c r="S34" s="38"/>
      <c r="T34" s="38"/>
      <c r="U34" s="38"/>
      <c r="V34" s="38"/>
      <c r="W34" s="38"/>
      <c r="X34" s="38"/>
    </row>
    <row r="35" customFormat="false" ht="15" hidden="false" customHeight="false" outlineLevel="0" collapsed="false">
      <c r="A35" s="38"/>
      <c r="B35" s="89"/>
      <c r="C35" s="89"/>
      <c r="D35" s="89"/>
      <c r="E35" s="89"/>
      <c r="F35" s="89"/>
      <c r="G35" s="89"/>
      <c r="H35" s="89"/>
      <c r="I35" s="89"/>
      <c r="J35" s="90"/>
      <c r="K35" s="90"/>
      <c r="L35" s="90"/>
      <c r="M35" s="90"/>
      <c r="N35" s="90"/>
      <c r="O35" s="90"/>
      <c r="P35" s="38"/>
      <c r="Q35" s="38"/>
      <c r="R35" s="38"/>
      <c r="S35" s="38"/>
      <c r="T35" s="38"/>
      <c r="U35" s="38"/>
      <c r="V35" s="38"/>
      <c r="W35" s="38"/>
      <c r="X35" s="38"/>
    </row>
    <row r="36" customFormat="false" ht="15" hidden="false" customHeight="false" outlineLevel="0" collapsed="false">
      <c r="A36" s="38"/>
      <c r="B36" s="89"/>
      <c r="C36" s="89"/>
      <c r="D36" s="89"/>
      <c r="E36" s="89"/>
      <c r="F36" s="89"/>
      <c r="G36" s="89"/>
      <c r="H36" s="89"/>
      <c r="I36" s="89"/>
      <c r="J36" s="90"/>
      <c r="K36" s="90"/>
      <c r="L36" s="90"/>
      <c r="M36" s="90"/>
      <c r="N36" s="90"/>
      <c r="O36" s="90"/>
      <c r="P36" s="38"/>
      <c r="Q36" s="38"/>
      <c r="R36" s="38"/>
      <c r="S36" s="38"/>
      <c r="T36" s="38"/>
      <c r="U36" s="38"/>
      <c r="V36" s="38"/>
      <c r="W36" s="38"/>
      <c r="X36" s="38"/>
    </row>
    <row r="37" customFormat="false" ht="15" hidden="false" customHeight="false" outlineLevel="0" collapsed="false">
      <c r="A37" s="38"/>
      <c r="B37" s="89"/>
      <c r="C37" s="89"/>
      <c r="D37" s="89"/>
      <c r="E37" s="89"/>
      <c r="F37" s="89"/>
      <c r="G37" s="89"/>
      <c r="H37" s="89"/>
      <c r="I37" s="89"/>
      <c r="J37" s="90"/>
      <c r="K37" s="90"/>
      <c r="L37" s="90"/>
      <c r="M37" s="90"/>
      <c r="N37" s="90"/>
      <c r="O37" s="90"/>
      <c r="P37" s="38"/>
      <c r="Q37" s="38"/>
      <c r="R37" s="38"/>
      <c r="S37" s="38"/>
      <c r="T37" s="38"/>
      <c r="U37" s="38"/>
      <c r="V37" s="38"/>
      <c r="W37" s="38"/>
      <c r="X37" s="38"/>
    </row>
    <row r="38" customFormat="false" ht="15" hidden="false" customHeight="false" outlineLevel="0" collapsed="false">
      <c r="A38" s="38"/>
      <c r="B38" s="89"/>
      <c r="C38" s="89"/>
      <c r="D38" s="89"/>
      <c r="E38" s="89"/>
      <c r="F38" s="89"/>
      <c r="G38" s="89"/>
      <c r="H38" s="89"/>
      <c r="I38" s="89"/>
      <c r="J38" s="90"/>
      <c r="K38" s="90"/>
      <c r="L38" s="90"/>
      <c r="M38" s="90"/>
      <c r="N38" s="90"/>
      <c r="O38" s="90"/>
      <c r="P38" s="38"/>
      <c r="Q38" s="38"/>
      <c r="R38" s="38"/>
      <c r="S38" s="38"/>
      <c r="T38" s="38"/>
      <c r="U38" s="38"/>
      <c r="V38" s="38"/>
      <c r="W38" s="38"/>
      <c r="X38" s="38"/>
    </row>
    <row r="39" customFormat="false" ht="15" hidden="false" customHeight="false" outlineLevel="0" collapsed="false">
      <c r="A39" s="38"/>
      <c r="B39" s="89"/>
      <c r="C39" s="89"/>
      <c r="D39" s="89"/>
      <c r="E39" s="89"/>
      <c r="F39" s="89"/>
      <c r="G39" s="89"/>
      <c r="H39" s="89"/>
      <c r="I39" s="89"/>
      <c r="J39" s="90"/>
      <c r="K39" s="90"/>
      <c r="L39" s="90"/>
      <c r="M39" s="90"/>
      <c r="N39" s="90"/>
      <c r="O39" s="90"/>
      <c r="P39" s="38"/>
      <c r="Q39" s="38"/>
      <c r="R39" s="38"/>
      <c r="S39" s="38"/>
      <c r="T39" s="38"/>
      <c r="U39" s="38"/>
      <c r="V39" s="38"/>
      <c r="W39" s="38"/>
      <c r="X39" s="38"/>
    </row>
    <row r="40" customFormat="false" ht="15" hidden="false" customHeight="false" outlineLevel="0" collapsed="false">
      <c r="A40" s="38"/>
      <c r="B40" s="89"/>
      <c r="C40" s="89"/>
      <c r="D40" s="89"/>
      <c r="E40" s="89"/>
      <c r="F40" s="89"/>
      <c r="G40" s="89"/>
      <c r="H40" s="89"/>
      <c r="I40" s="89"/>
      <c r="J40" s="90"/>
      <c r="K40" s="90"/>
      <c r="L40" s="90"/>
      <c r="M40" s="90"/>
      <c r="N40" s="90"/>
      <c r="O40" s="90"/>
      <c r="P40" s="38"/>
      <c r="Q40" s="38"/>
      <c r="R40" s="38"/>
      <c r="S40" s="38"/>
      <c r="T40" s="38"/>
      <c r="U40" s="38"/>
      <c r="V40" s="38"/>
      <c r="W40" s="38"/>
      <c r="X40" s="38"/>
    </row>
    <row r="41" customFormat="false" ht="15" hidden="false" customHeight="false" outlineLevel="0" collapsed="false">
      <c r="A41" s="38"/>
      <c r="B41" s="89"/>
      <c r="C41" s="89"/>
      <c r="D41" s="89"/>
      <c r="E41" s="89"/>
      <c r="F41" s="89"/>
      <c r="G41" s="89"/>
      <c r="H41" s="89"/>
      <c r="I41" s="89"/>
      <c r="J41" s="90"/>
      <c r="K41" s="90"/>
      <c r="L41" s="90"/>
      <c r="M41" s="90"/>
      <c r="N41" s="90"/>
      <c r="O41" s="90"/>
      <c r="P41" s="38"/>
      <c r="Q41" s="38"/>
      <c r="R41" s="38"/>
      <c r="S41" s="38"/>
      <c r="T41" s="38"/>
      <c r="U41" s="38"/>
      <c r="V41" s="38"/>
      <c r="W41" s="38"/>
      <c r="X41" s="38"/>
    </row>
    <row r="42" customFormat="false" ht="15" hidden="false" customHeight="false" outlineLevel="0" collapsed="false">
      <c r="A42" s="38"/>
      <c r="B42" s="89"/>
      <c r="C42" s="89"/>
      <c r="D42" s="89"/>
      <c r="E42" s="89"/>
      <c r="F42" s="89"/>
      <c r="G42" s="89"/>
      <c r="H42" s="89"/>
      <c r="I42" s="89"/>
      <c r="J42" s="90"/>
      <c r="K42" s="90"/>
      <c r="L42" s="90"/>
      <c r="M42" s="90"/>
      <c r="N42" s="90"/>
      <c r="O42" s="90"/>
      <c r="P42" s="38"/>
      <c r="Q42" s="38"/>
      <c r="R42" s="38"/>
      <c r="S42" s="38"/>
      <c r="T42" s="38"/>
      <c r="U42" s="38"/>
      <c r="V42" s="38"/>
      <c r="W42" s="38"/>
      <c r="X42" s="38"/>
    </row>
  </sheetData>
  <mergeCells count="84">
    <mergeCell ref="A1:X1"/>
    <mergeCell ref="A2:B2"/>
    <mergeCell ref="C2:H2"/>
    <mergeCell ref="I2:J2"/>
    <mergeCell ref="K2:L2"/>
    <mergeCell ref="M2:O2"/>
    <mergeCell ref="P2:T2"/>
    <mergeCell ref="F3:G3"/>
    <mergeCell ref="H3:I3"/>
    <mergeCell ref="J3:K3"/>
    <mergeCell ref="L3:M3"/>
    <mergeCell ref="N3:O3"/>
    <mergeCell ref="J19:K19"/>
    <mergeCell ref="L19:M19"/>
    <mergeCell ref="N19:O19"/>
    <mergeCell ref="J20:K20"/>
    <mergeCell ref="L20:M20"/>
    <mergeCell ref="N20:O20"/>
    <mergeCell ref="J21:K21"/>
    <mergeCell ref="L21:M21"/>
    <mergeCell ref="N21:O21"/>
    <mergeCell ref="J22:K22"/>
    <mergeCell ref="L22:M22"/>
    <mergeCell ref="N22:O22"/>
    <mergeCell ref="J23:K23"/>
    <mergeCell ref="L23:M23"/>
    <mergeCell ref="N23:O23"/>
    <mergeCell ref="J24:K24"/>
    <mergeCell ref="L24:M24"/>
    <mergeCell ref="N24:O24"/>
    <mergeCell ref="J25:K25"/>
    <mergeCell ref="L25:M25"/>
    <mergeCell ref="N25:O25"/>
    <mergeCell ref="J26:K26"/>
    <mergeCell ref="L26:M26"/>
    <mergeCell ref="N26:O26"/>
    <mergeCell ref="J27:K27"/>
    <mergeCell ref="L27:M27"/>
    <mergeCell ref="N27:O27"/>
    <mergeCell ref="J28:K28"/>
    <mergeCell ref="L28:M28"/>
    <mergeCell ref="N28:O28"/>
    <mergeCell ref="J29:K29"/>
    <mergeCell ref="L29:M29"/>
    <mergeCell ref="N29:O29"/>
    <mergeCell ref="J30:K30"/>
    <mergeCell ref="L30:M30"/>
    <mergeCell ref="N30:O30"/>
    <mergeCell ref="J31:K31"/>
    <mergeCell ref="L31:M31"/>
    <mergeCell ref="N31:O31"/>
    <mergeCell ref="J32:K32"/>
    <mergeCell ref="L32:M32"/>
    <mergeCell ref="N32:O32"/>
    <mergeCell ref="J33:K33"/>
    <mergeCell ref="L33:M33"/>
    <mergeCell ref="N33:O33"/>
    <mergeCell ref="J34:K34"/>
    <mergeCell ref="L34:M34"/>
    <mergeCell ref="N34:O34"/>
    <mergeCell ref="J35:K35"/>
    <mergeCell ref="L35:M35"/>
    <mergeCell ref="N35:O35"/>
    <mergeCell ref="J36:K36"/>
    <mergeCell ref="L36:M36"/>
    <mergeCell ref="N36:O36"/>
    <mergeCell ref="J37:K37"/>
    <mergeCell ref="L37:M37"/>
    <mergeCell ref="N37:O37"/>
    <mergeCell ref="J38:K38"/>
    <mergeCell ref="L38:M38"/>
    <mergeCell ref="N38:O38"/>
    <mergeCell ref="J39:K39"/>
    <mergeCell ref="L39:M39"/>
    <mergeCell ref="N39:O39"/>
    <mergeCell ref="J40:K40"/>
    <mergeCell ref="L40:M40"/>
    <mergeCell ref="N40:O40"/>
    <mergeCell ref="J41:K41"/>
    <mergeCell ref="L41:M41"/>
    <mergeCell ref="N41:O41"/>
    <mergeCell ref="J42:K42"/>
    <mergeCell ref="L42:M42"/>
    <mergeCell ref="N42:O42"/>
  </mergeCells>
  <conditionalFormatting sqref="F5:S18">
    <cfRule type="cellIs" priority="2" operator="equal" aboveAverage="0" equalAverage="0" bottom="0" percent="0" rank="0" text="" dxfId="3">
      <formula>OR(1,0)</formula>
    </cfRule>
    <cfRule type="cellIs" priority="3" operator="equal" aboveAverage="0" equalAverage="0" bottom="0" percent="0" rank="0" text="" dxfId="4">
      <formula>0.5</formula>
    </cfRule>
  </conditionalFormatting>
  <printOptions headings="false" gridLines="false" gridLinesSet="true" horizontalCentered="true" verticalCentered="false"/>
  <pageMargins left="0.196527777777778" right="0.196527777777778" top="0.196527777777778" bottom="0.196527777777778" header="0.511811023622047" footer="0.511811023622047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315</TotalTime>
  <Application>LibreOffice/25.8.6.2$Windows_X86_64 LibreOffice_project/b4b39682cd9868fa725bc664aff94278d315bd04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Hort Jaroslav, nprap.</dc:creator>
  <dc:description/>
  <dc:language>cs-CZ</dc:language>
  <cp:lastModifiedBy/>
  <cp:lastPrinted>2026-03-03T07:43:39Z</cp:lastPrinted>
  <dcterms:modified xsi:type="dcterms:W3CDTF">2026-06-02T15:32:18Z</dcterms:modified>
  <cp:revision>68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